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ten" sheetId="1" state="visible" r:id="rId1"/>
    <sheet xmlns:r="http://schemas.openxmlformats.org/officeDocument/2006/relationships" name="Organigramm" sheetId="2" state="visible" r:id="rId2"/>
  </sheets>
  <definedNames>
    <definedName name="_xlnm.Print_Area" localSheetId="1">'Organigramm'!$A$1:$T$30</definedName>
  </definedNames>
  <calcPr calcId="124519" calcMode="auto" fullCalcOnLoad="1" calcOnSave="1" forceFullCalc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b val="1"/>
      <color rgb="00FFFFFF"/>
    </font>
    <font>
      <b val="1"/>
      <color rgb="00FFFFFF"/>
      <sz val="16"/>
    </font>
    <font>
      <color rgb="001F415A"/>
      <sz val="11"/>
    </font>
    <font>
      <color rgb="00777777"/>
      <sz val="8"/>
    </font>
    <font>
      <b val="1"/>
      <color rgb="00FFFFFF"/>
      <sz val="11"/>
    </font>
    <font>
      <b val="1"/>
      <color rgb="00FFFFFF"/>
      <sz val="10"/>
    </font>
    <font>
      <color rgb="001F415A"/>
      <sz val="9"/>
    </font>
    <font>
      <i val="1"/>
      <color rgb="001F415A"/>
      <sz val="9"/>
    </font>
  </fonts>
  <fills count="7">
    <fill>
      <patternFill/>
    </fill>
    <fill>
      <patternFill patternType="gray125"/>
    </fill>
    <fill>
      <patternFill patternType="solid">
        <fgColor rgb="0000484E"/>
      </patternFill>
    </fill>
    <fill>
      <patternFill patternType="solid">
        <fgColor rgb="00F9FBFC"/>
      </patternFill>
    </fill>
    <fill>
      <patternFill patternType="solid">
        <fgColor rgb="00F4F8F9"/>
      </patternFill>
    </fill>
    <fill>
      <patternFill patternType="solid">
        <fgColor rgb="001F415A"/>
      </patternFill>
    </fill>
    <fill>
      <patternFill patternType="solid">
        <fgColor rgb="00EAF3F5"/>
      </patternFill>
    </fill>
  </fills>
  <borders count="27">
    <border>
      <left/>
      <right/>
      <top/>
      <bottom/>
      <diagonal/>
    </border>
    <border>
      <left style="thin">
        <color rgb="001F415A"/>
      </left>
      <right style="thin">
        <color rgb="001F415A"/>
      </right>
      <top style="thin">
        <color rgb="001F415A"/>
      </top>
      <bottom style="thin">
        <color rgb="001F415A"/>
      </bottom>
    </border>
    <border>
      <left/>
      <right/>
      <top style="thin">
        <color rgb="001F415A"/>
      </top>
      <bottom/>
      <diagonal/>
    </border>
    <border>
      <left style="thin">
        <color rgb="001F415A"/>
      </left>
      <right/>
      <top/>
      <bottom/>
      <diagonal/>
    </border>
    <border>
      <left/>
      <right style="thin">
        <color rgb="001F415A"/>
      </right>
      <top style="thin">
        <color rgb="001F415A"/>
      </top>
      <bottom/>
      <diagonal/>
    </border>
    <border>
      <left/>
      <right style="thin">
        <color rgb="001F415A"/>
      </right>
      <top/>
      <bottom/>
      <diagonal/>
    </border>
    <border>
      <left style="thin">
        <color rgb="001F415A"/>
      </left>
      <right/>
      <top/>
      <bottom style="thin">
        <color rgb="001F415A"/>
      </bottom>
      <diagonal/>
    </border>
    <border>
      <left/>
      <right/>
      <top/>
      <bottom style="thin">
        <color rgb="001F415A"/>
      </bottom>
      <diagonal/>
    </border>
    <border>
      <left/>
      <right style="thin">
        <color rgb="001F415A"/>
      </right>
      <top/>
      <bottom style="thin">
        <color rgb="001F415A"/>
      </bottom>
      <diagonal/>
    </border>
    <border>
      <top style="medium">
        <color rgb="001F415A"/>
      </top>
      <bottom style="medium">
        <color rgb="001F415A"/>
      </bottom>
    </border>
    <border>
      <bottom style="thin">
        <color rgb="001F415A"/>
      </bottom>
    </border>
    <border>
      <left style="medium">
        <color rgb="001F415A"/>
      </left>
      <right style="medium">
        <color rgb="001F415A"/>
      </right>
      <top style="medium">
        <color rgb="001F415A"/>
      </top>
      <bottom style="medium">
        <color rgb="001F415A"/>
      </bottom>
    </border>
    <border>
      <left/>
      <right/>
      <top style="medium">
        <color rgb="001F415A"/>
      </top>
      <bottom/>
      <diagonal/>
    </border>
    <border>
      <left style="medium">
        <color rgb="001F415A"/>
      </left>
      <right/>
      <top/>
      <bottom/>
      <diagonal/>
    </border>
    <border>
      <left/>
      <right style="medium">
        <color rgb="001F415A"/>
      </right>
      <top style="medium">
        <color rgb="001F415A"/>
      </top>
      <bottom/>
      <diagonal/>
    </border>
    <border>
      <left/>
      <right style="medium">
        <color rgb="001F415A"/>
      </right>
      <top/>
      <bottom/>
      <diagonal/>
    </border>
    <border>
      <left style="medium">
        <color rgb="001F415A"/>
      </left>
      <right/>
      <top/>
      <bottom style="medium">
        <color rgb="001F415A"/>
      </bottom>
      <diagonal/>
    </border>
    <border>
      <left/>
      <right/>
      <top/>
      <bottom style="medium">
        <color rgb="001F415A"/>
      </bottom>
      <diagonal/>
    </border>
    <border>
      <left/>
      <right style="medium">
        <color rgb="001F415A"/>
      </right>
      <top/>
      <bottom style="medium">
        <color rgb="001F415A"/>
      </bottom>
      <diagonal/>
    </border>
    <border>
      <top style="thin">
        <color rgb="001F415A"/>
      </top>
      <bottom style="thin">
        <color rgb="001F415A"/>
      </bottom>
    </border>
    <border>
      <left/>
      <right/>
      <top style="thin">
        <color rgb="001F415A"/>
      </top>
      <bottom style="thin">
        <color rgb="001F415A"/>
      </bottom>
      <diagonal/>
    </border>
    <border>
      <top style="thin">
        <color rgb="008AA8AF"/>
      </top>
    </border>
    <border>
      <left style="thin">
        <color rgb="008AA8AF"/>
      </left>
    </border>
    <border>
      <right/>
      <top style="thin">
        <color rgb="001F415A"/>
      </top>
      <bottom style="thin">
        <color rgb="001F415A"/>
      </bottom>
    </border>
    <border>
      <left/>
      <right/>
      <top style="medium">
        <color rgb="001F415A"/>
      </top>
      <bottom style="medium">
        <color rgb="001F415A"/>
      </bottom>
      <diagonal/>
    </border>
    <border>
      <right/>
      <top style="medium">
        <color rgb="001F415A"/>
      </top>
      <bottom style="medium">
        <color rgb="001F415A"/>
      </bottom>
    </border>
    <border>
      <right/>
      <bottom style="thin">
        <color rgb="001F415A"/>
      </bottom>
    </border>
  </borders>
  <cellStyleXfs count="1">
    <xf numFmtId="0" fontId="0" fillId="0" borderId="0"/>
  </cellStyleXfs>
  <cellXfs count="36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1" fillId="2" borderId="0" applyAlignment="1" pivotButton="0" quotePrefix="0" xfId="0">
      <alignment horizontal="center"/>
    </xf>
    <xf numFmtId="0" fontId="0" fillId="3" borderId="0" applyAlignment="1" pivotButton="0" quotePrefix="0" xfId="0">
      <alignment vertical="center"/>
    </xf>
    <xf numFmtId="0" fontId="0" fillId="4" borderId="1" applyAlignment="1" pivotButton="0" quotePrefix="0" xfId="0">
      <alignment vertical="top" wrapText="1"/>
    </xf>
    <xf numFmtId="0" fontId="0" fillId="0" borderId="0" applyAlignment="1" pivotButton="0" quotePrefix="0" xfId="0">
      <alignment vertical="center"/>
    </xf>
    <xf numFmtId="0" fontId="2" fillId="2" borderId="9" applyAlignment="1" pivotButton="0" quotePrefix="0" xfId="0">
      <alignment horizontal="center" vertical="center" wrapText="1"/>
    </xf>
    <xf numFmtId="0" fontId="0" fillId="2" borderId="9" applyAlignment="1" pivotButton="0" quotePrefix="0" xfId="0">
      <alignment horizontal="center" vertical="center" wrapText="1"/>
    </xf>
    <xf numFmtId="0" fontId="3" fillId="4" borderId="10" applyAlignment="1" pivotButton="0" quotePrefix="0" xfId="0">
      <alignment horizontal="center" vertical="center" wrapText="1"/>
    </xf>
    <xf numFmtId="0" fontId="0" fillId="4" borderId="10" applyAlignment="1" pivotButton="0" quotePrefix="0" xfId="0">
      <alignment horizontal="center" vertical="center" wrapText="1"/>
    </xf>
    <xf numFmtId="0" fontId="4" fillId="0" borderId="0" pivotButton="0" quotePrefix="0" xfId="0"/>
    <xf numFmtId="0" fontId="5" fillId="2" borderId="11" applyAlignment="1" pivotButton="0" quotePrefix="0" xfId="0">
      <alignment horizontal="center" vertical="center" wrapText="1"/>
    </xf>
    <xf numFmtId="0" fontId="0" fillId="0" borderId="12" pivotButton="0" quotePrefix="0" xfId="0"/>
    <xf numFmtId="0" fontId="0" fillId="0" borderId="14" pivotButton="0" quotePrefix="0" xfId="0"/>
    <xf numFmtId="0" fontId="0" fillId="0" borderId="13" pivotButton="0" quotePrefix="0" xfId="0"/>
    <xf numFmtId="0" fontId="0" fillId="0" borderId="15" pivotButton="0" quotePrefix="0" xfId="0"/>
    <xf numFmtId="0" fontId="0" fillId="0" borderId="16" pivotButton="0" quotePrefix="0" xfId="0"/>
    <xf numFmtId="0" fontId="0" fillId="0" borderId="17" pivotButton="0" quotePrefix="0" xfId="0"/>
    <xf numFmtId="0" fontId="0" fillId="0" borderId="18" pivotButton="0" quotePrefix="0" xfId="0"/>
    <xf numFmtId="0" fontId="0" fillId="0" borderId="22" pivotButton="0" quotePrefix="0" xfId="0"/>
    <xf numFmtId="0" fontId="0" fillId="0" borderId="21" pivotButton="0" quotePrefix="0" xfId="0"/>
    <xf numFmtId="0" fontId="6" fillId="5" borderId="11" applyAlignment="1" pivotButton="0" quotePrefix="0" xfId="0">
      <alignment horizontal="center" vertical="center" wrapText="1"/>
    </xf>
    <xf numFmtId="0" fontId="7" fillId="6" borderId="1" applyAlignment="1" pivotButton="0" quotePrefix="0" xfId="0">
      <alignment horizontal="center" vertical="center" wrapText="1"/>
    </xf>
    <xf numFmtId="0" fontId="0" fillId="0" borderId="2" pivotButton="0" quotePrefix="0" xfId="0"/>
    <xf numFmtId="0" fontId="0" fillId="0" borderId="4" pivotButton="0" quotePrefix="0" xfId="0"/>
    <xf numFmtId="0" fontId="0" fillId="0" borderId="3" pivotButton="0" quotePrefix="0" xfId="0"/>
    <xf numFmtId="0" fontId="0" fillId="0" borderId="5" pivotButton="0" quotePrefix="0" xfId="0"/>
    <xf numFmtId="0" fontId="0" fillId="0" borderId="6" pivotButton="0" quotePrefix="0" xfId="0"/>
    <xf numFmtId="0" fontId="0" fillId="0" borderId="7" pivotButton="0" quotePrefix="0" xfId="0"/>
    <xf numFmtId="0" fontId="0" fillId="0" borderId="8" pivotButton="0" quotePrefix="0" xfId="0"/>
    <xf numFmtId="0" fontId="8" fillId="4" borderId="19" applyAlignment="1" pivotButton="0" quotePrefix="0" xfId="0">
      <alignment horizontal="center" vertical="center"/>
    </xf>
    <xf numFmtId="0" fontId="0" fillId="0" borderId="20" pivotButton="0" quotePrefix="0" xfId="0"/>
    <xf numFmtId="0" fontId="0" fillId="0" borderId="24" pivotButton="0" quotePrefix="0" xfId="0"/>
    <xf numFmtId="0" fontId="8" fillId="4" borderId="23" applyAlignment="1" pivotButton="0" quotePrefix="0" xfId="0">
      <alignment horizontal="center" vertical="center"/>
    </xf>
    <xf numFmtId="0" fontId="2" fillId="2" borderId="25" applyAlignment="1" pivotButton="0" quotePrefix="0" xfId="0">
      <alignment horizontal="center" vertical="center" wrapText="1"/>
    </xf>
    <xf numFmtId="0" fontId="3" fillId="4" borderId="26" applyAlignment="1" pivotButton="0" quotePrefix="0" xfId="0">
      <alignment horizontal="center" vertical="center" wrapText="1"/>
    </xf>
  </cellXfs>
  <cellStyles count="1">
    <cellStyle name="Normal" xfId="0" builtinId="0" hidden="0"/>
  </cellStyles>
  <dxfs count="2">
    <dxf>
      <fill>
        <patternFill patternType="solid">
          <fgColor rgb="00FDE9E7"/>
        </patternFill>
      </fill>
    </dxf>
    <dxf>
      <fill>
        <patternFill patternType="solid">
          <fgColor rgb="00FFF2C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ables/table1.xml><?xml version="1.0" encoding="utf-8"?>
<table xmlns="http://schemas.openxmlformats.org/spreadsheetml/2006/main" id="1" name="tblMitarbeiter" displayName="tblMitarbeiter" ref="A1:J17" headerRowCount="1">
  <autoFilter ref="A1:J17"/>
  <tableColumns count="10">
    <tableColumn id="1" name="ID"/>
    <tableColumn id="2" name="Name"/>
    <tableColumn id="3" name="Position"/>
    <tableColumn id="4" name="Abteilung"/>
    <tableColumn id="5" name="Berichtet_an_ID"/>
    <tableColumn id="6" name="E-Mail"/>
    <tableColumn id="7" name="Telefon"/>
    <tableColumn id="8" name="Standort"/>
    <tableColumn id="9" name="Status"/>
    <tableColumn id="10" name="Sortierung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17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24" customWidth="1" min="2" max="2"/>
    <col width="24" customWidth="1" min="3" max="3"/>
    <col width="18" customWidth="1" min="4" max="4"/>
    <col width="16" customWidth="1" min="5" max="5"/>
    <col width="30" customWidth="1" min="6" max="6"/>
    <col width="16" customWidth="1" min="7" max="7"/>
    <col width="18" customWidth="1" min="8" max="8"/>
    <col width="12" customWidth="1" min="9" max="9"/>
    <col width="12" customWidth="1" min="10" max="10"/>
    <col width="16" customWidth="1" min="12" max="12"/>
    <col width="16" customWidth="1" min="13" max="13"/>
    <col width="16" customWidth="1" min="14" max="14"/>
  </cols>
  <sheetData>
    <row r="1" ht="22" customHeight="1">
      <c r="A1" s="1" t="inlineStr">
        <is>
          <t>ID</t>
        </is>
      </c>
      <c r="B1" s="1" t="inlineStr">
        <is>
          <t>Name</t>
        </is>
      </c>
      <c r="C1" s="1" t="inlineStr">
        <is>
          <t>Position</t>
        </is>
      </c>
      <c r="D1" s="1" t="inlineStr">
        <is>
          <t>Abteilung</t>
        </is>
      </c>
      <c r="E1" s="1" t="inlineStr">
        <is>
          <t>Berichtet_an_ID</t>
        </is>
      </c>
      <c r="F1" s="1" t="inlineStr">
        <is>
          <t>E-Mail</t>
        </is>
      </c>
      <c r="G1" s="1" t="inlineStr">
        <is>
          <t>Telefon</t>
        </is>
      </c>
      <c r="H1" s="1" t="inlineStr">
        <is>
          <t>Standort</t>
        </is>
      </c>
      <c r="I1" s="1" t="inlineStr">
        <is>
          <t>Status</t>
        </is>
      </c>
      <c r="J1" s="1" t="inlineStr">
        <is>
          <t>Sortierung</t>
        </is>
      </c>
      <c r="L1" s="2" t="inlineStr">
        <is>
          <t>Hinweis</t>
        </is>
      </c>
    </row>
    <row r="2" ht="22" customHeight="1">
      <c r="A2" s="3" t="inlineStr">
        <is>
          <t>GF01</t>
        </is>
      </c>
      <c r="B2" s="3" t="inlineStr">
        <is>
          <t>Anna Weber</t>
        </is>
      </c>
      <c r="C2" s="3" t="inlineStr">
        <is>
          <t>Geschäftsführung</t>
        </is>
      </c>
      <c r="D2" s="3" t="inlineStr">
        <is>
          <t>Management</t>
        </is>
      </c>
      <c r="E2" s="3" t="inlineStr"/>
      <c r="F2" s="3" t="inlineStr">
        <is>
          <t>anna.weber@beispielfirma.de</t>
        </is>
      </c>
      <c r="G2" s="3" t="inlineStr">
        <is>
          <t>030 555 100</t>
        </is>
      </c>
      <c r="H2" s="3" t="inlineStr">
        <is>
          <t>Berlin</t>
        </is>
      </c>
      <c r="I2" s="3" t="inlineStr">
        <is>
          <t>Aktiv</t>
        </is>
      </c>
      <c r="J2" s="3" t="n">
        <v>1</v>
      </c>
      <c r="L2" s="4" t="inlineStr">
        <is>
          <t>Daten hier pflegen.
Das Blatt 'Organigramm' aktualisiert sich automatisch.
Für die Reihenfolge nach 'Sortierung' sortieren.</t>
        </is>
      </c>
      <c r="M2" s="23" t="n"/>
      <c r="N2" s="24" t="n"/>
    </row>
    <row r="3" ht="22" customHeight="1">
      <c r="A3" s="5" t="inlineStr">
        <is>
          <t>HR01</t>
        </is>
      </c>
      <c r="B3" s="5" t="inlineStr">
        <is>
          <t>Laura Stein</t>
        </is>
      </c>
      <c r="C3" s="5" t="inlineStr">
        <is>
          <t>Leiterin Personal</t>
        </is>
      </c>
      <c r="D3" s="5" t="inlineStr">
        <is>
          <t>Personal</t>
        </is>
      </c>
      <c r="E3" s="5" t="inlineStr">
        <is>
          <t>GF01</t>
        </is>
      </c>
      <c r="F3" s="5" t="inlineStr">
        <is>
          <t>laura.stein@beispielfirma.de</t>
        </is>
      </c>
      <c r="G3" s="5" t="inlineStr">
        <is>
          <t>030 555 110</t>
        </is>
      </c>
      <c r="H3" s="5" t="inlineStr">
        <is>
          <t>Berlin</t>
        </is>
      </c>
      <c r="I3" s="5" t="inlineStr">
        <is>
          <t>Aktiv</t>
        </is>
      </c>
      <c r="J3" s="5" t="n">
        <v>1</v>
      </c>
      <c r="L3" s="25" t="n"/>
      <c r="N3" s="26" t="n"/>
    </row>
    <row r="4" ht="22" customHeight="1">
      <c r="A4" s="3" t="inlineStr">
        <is>
          <t>FN01</t>
        </is>
      </c>
      <c r="B4" s="3" t="inlineStr">
        <is>
          <t>Markus Klein</t>
        </is>
      </c>
      <c r="C4" s="3" t="inlineStr">
        <is>
          <t>Leiter Finanzen</t>
        </is>
      </c>
      <c r="D4" s="3" t="inlineStr">
        <is>
          <t>Finanzen</t>
        </is>
      </c>
      <c r="E4" s="3" t="inlineStr">
        <is>
          <t>GF01</t>
        </is>
      </c>
      <c r="F4" s="3" t="inlineStr">
        <is>
          <t>markus.klein@beispielfirma.de</t>
        </is>
      </c>
      <c r="G4" s="3" t="inlineStr">
        <is>
          <t>030 555 120</t>
        </is>
      </c>
      <c r="H4" s="3" t="inlineStr">
        <is>
          <t>Berlin</t>
        </is>
      </c>
      <c r="I4" s="3" t="inlineStr">
        <is>
          <t>Aktiv</t>
        </is>
      </c>
      <c r="J4" s="3" t="n">
        <v>2</v>
      </c>
      <c r="L4" s="25" t="n"/>
      <c r="N4" s="26" t="n"/>
    </row>
    <row r="5" ht="22" customHeight="1">
      <c r="A5" s="5" t="inlineStr">
        <is>
          <t>IT01</t>
        </is>
      </c>
      <c r="B5" s="5" t="inlineStr">
        <is>
          <t>Daniel Koch</t>
        </is>
      </c>
      <c r="C5" s="5" t="inlineStr">
        <is>
          <t>IT-Leiter</t>
        </is>
      </c>
      <c r="D5" s="5" t="inlineStr">
        <is>
          <t>IT</t>
        </is>
      </c>
      <c r="E5" s="5" t="inlineStr">
        <is>
          <t>GF01</t>
        </is>
      </c>
      <c r="F5" s="5" t="inlineStr">
        <is>
          <t>daniel.koch@beispielfirma.de</t>
        </is>
      </c>
      <c r="G5" s="5" t="inlineStr">
        <is>
          <t>030 555 130</t>
        </is>
      </c>
      <c r="H5" s="5" t="inlineStr">
        <is>
          <t>Hamburg</t>
        </is>
      </c>
      <c r="I5" s="5" t="inlineStr">
        <is>
          <t>Aktiv</t>
        </is>
      </c>
      <c r="J5" s="5" t="n">
        <v>3</v>
      </c>
      <c r="L5" s="27" t="n"/>
      <c r="M5" s="28" t="n"/>
      <c r="N5" s="29" t="n"/>
    </row>
    <row r="6" ht="22" customHeight="1">
      <c r="A6" s="3" t="inlineStr">
        <is>
          <t>MK01</t>
        </is>
      </c>
      <c r="B6" s="3" t="inlineStr">
        <is>
          <t>Sofia Brandt</t>
        </is>
      </c>
      <c r="C6" s="3" t="inlineStr">
        <is>
          <t>Marketingleitung</t>
        </is>
      </c>
      <c r="D6" s="3" t="inlineStr">
        <is>
          <t>Marketing</t>
        </is>
      </c>
      <c r="E6" s="3" t="inlineStr">
        <is>
          <t>GF01</t>
        </is>
      </c>
      <c r="F6" s="3" t="inlineStr">
        <is>
          <t>sofia.brandt@beispielfirma.de</t>
        </is>
      </c>
      <c r="G6" s="3" t="inlineStr">
        <is>
          <t>030 555 140</t>
        </is>
      </c>
      <c r="H6" s="3" t="inlineStr">
        <is>
          <t>München</t>
        </is>
      </c>
      <c r="I6" s="3" t="inlineStr">
        <is>
          <t>Aktiv</t>
        </is>
      </c>
      <c r="J6" s="3" t="n">
        <v>4</v>
      </c>
    </row>
    <row r="7" ht="22" customHeight="1">
      <c r="A7" s="5" t="inlineStr">
        <is>
          <t>OP01</t>
        </is>
      </c>
      <c r="B7" s="5" t="inlineStr">
        <is>
          <t>Jonas Wolf</t>
        </is>
      </c>
      <c r="C7" s="5" t="inlineStr">
        <is>
          <t>Operative Leitung</t>
        </is>
      </c>
      <c r="D7" s="5" t="inlineStr">
        <is>
          <t>Operations</t>
        </is>
      </c>
      <c r="E7" s="5" t="inlineStr">
        <is>
          <t>GF01</t>
        </is>
      </c>
      <c r="F7" s="5" t="inlineStr">
        <is>
          <t>jonas.wolf@beispielfirma.de</t>
        </is>
      </c>
      <c r="G7" s="5" t="inlineStr">
        <is>
          <t>030 555 150</t>
        </is>
      </c>
      <c r="H7" s="5" t="inlineStr">
        <is>
          <t>Berlin</t>
        </is>
      </c>
      <c r="I7" s="5" t="inlineStr">
        <is>
          <t>Aktiv</t>
        </is>
      </c>
      <c r="J7" s="5" t="n">
        <v>5</v>
      </c>
    </row>
    <row r="8" ht="22" customHeight="1">
      <c r="A8" s="3" t="inlineStr">
        <is>
          <t>HR02</t>
        </is>
      </c>
      <c r="B8" s="3" t="inlineStr">
        <is>
          <t>Nina Bauer</t>
        </is>
      </c>
      <c r="C8" s="3" t="inlineStr">
        <is>
          <t>Recruiterin</t>
        </is>
      </c>
      <c r="D8" s="3" t="inlineStr">
        <is>
          <t>Personal</t>
        </is>
      </c>
      <c r="E8" s="3" t="inlineStr">
        <is>
          <t>HR01</t>
        </is>
      </c>
      <c r="F8" s="3" t="inlineStr">
        <is>
          <t>nina.bauer@beispielfirma.de</t>
        </is>
      </c>
      <c r="G8" s="3" t="inlineStr">
        <is>
          <t>030 555 111</t>
        </is>
      </c>
      <c r="H8" s="3" t="inlineStr">
        <is>
          <t>Berlin</t>
        </is>
      </c>
      <c r="I8" s="3" t="inlineStr">
        <is>
          <t>Aktiv</t>
        </is>
      </c>
      <c r="J8" s="3" t="n">
        <v>1</v>
      </c>
    </row>
    <row r="9" ht="22" customHeight="1">
      <c r="A9" s="5" t="inlineStr">
        <is>
          <t>HR03</t>
        </is>
      </c>
      <c r="B9" s="5" t="inlineStr">
        <is>
          <t>Felix Schmitt</t>
        </is>
      </c>
      <c r="C9" s="5" t="inlineStr">
        <is>
          <t>HR Generalist</t>
        </is>
      </c>
      <c r="D9" s="5" t="inlineStr">
        <is>
          <t>Personal</t>
        </is>
      </c>
      <c r="E9" s="5" t="inlineStr">
        <is>
          <t>HR01</t>
        </is>
      </c>
      <c r="F9" s="5" t="inlineStr">
        <is>
          <t>felix.schmitt@beispielfirma.de</t>
        </is>
      </c>
      <c r="G9" s="5" t="inlineStr">
        <is>
          <t>030 555 112</t>
        </is>
      </c>
      <c r="H9" s="5" t="inlineStr">
        <is>
          <t>Berlin</t>
        </is>
      </c>
      <c r="I9" s="5" t="inlineStr">
        <is>
          <t>Aktiv</t>
        </is>
      </c>
      <c r="J9" s="5" t="n">
        <v>2</v>
      </c>
    </row>
    <row r="10" ht="22" customHeight="1">
      <c r="A10" s="3" t="inlineStr">
        <is>
          <t>FN02</t>
        </is>
      </c>
      <c r="B10" s="3" t="inlineStr">
        <is>
          <t>Clara Hoffmann</t>
        </is>
      </c>
      <c r="C10" s="3" t="inlineStr">
        <is>
          <t>Controllerin</t>
        </is>
      </c>
      <c r="D10" s="3" t="inlineStr">
        <is>
          <t>Finanzen</t>
        </is>
      </c>
      <c r="E10" s="3" t="inlineStr">
        <is>
          <t>FN01</t>
        </is>
      </c>
      <c r="F10" s="3" t="inlineStr">
        <is>
          <t>clara.hoffmann@beispielfirma.de</t>
        </is>
      </c>
      <c r="G10" s="3" t="inlineStr">
        <is>
          <t>030 555 121</t>
        </is>
      </c>
      <c r="H10" s="3" t="inlineStr">
        <is>
          <t>Berlin</t>
        </is>
      </c>
      <c r="I10" s="3" t="inlineStr">
        <is>
          <t>Aktiv</t>
        </is>
      </c>
      <c r="J10" s="3" t="n">
        <v>1</v>
      </c>
    </row>
    <row r="11" ht="22" customHeight="1">
      <c r="A11" s="5" t="inlineStr">
        <is>
          <t>FN03</t>
        </is>
      </c>
      <c r="B11" s="5" t="inlineStr">
        <is>
          <t>Tim Berger</t>
        </is>
      </c>
      <c r="C11" s="5" t="inlineStr">
        <is>
          <t>Buchhalter</t>
        </is>
      </c>
      <c r="D11" s="5" t="inlineStr">
        <is>
          <t>Finanzen</t>
        </is>
      </c>
      <c r="E11" s="5" t="inlineStr">
        <is>
          <t>FN01</t>
        </is>
      </c>
      <c r="F11" s="5" t="inlineStr">
        <is>
          <t>tim.berger@beispielfirma.de</t>
        </is>
      </c>
      <c r="G11" s="5" t="inlineStr">
        <is>
          <t>030 555 122</t>
        </is>
      </c>
      <c r="H11" s="5" t="inlineStr">
        <is>
          <t>Berlin</t>
        </is>
      </c>
      <c r="I11" s="5" t="inlineStr">
        <is>
          <t>Aktiv</t>
        </is>
      </c>
      <c r="J11" s="5" t="n">
        <v>2</v>
      </c>
    </row>
    <row r="12" ht="22" customHeight="1">
      <c r="A12" s="3" t="inlineStr">
        <is>
          <t>IT02</t>
        </is>
      </c>
      <c r="B12" s="3" t="inlineStr">
        <is>
          <t>Paul Neumann</t>
        </is>
      </c>
      <c r="C12" s="3" t="inlineStr">
        <is>
          <t>Systemadministrator</t>
        </is>
      </c>
      <c r="D12" s="3" t="inlineStr">
        <is>
          <t>IT</t>
        </is>
      </c>
      <c r="E12" s="3" t="inlineStr">
        <is>
          <t>IT01</t>
        </is>
      </c>
      <c r="F12" s="3" t="inlineStr">
        <is>
          <t>paul.neumann@beispielfirma.de</t>
        </is>
      </c>
      <c r="G12" s="3" t="inlineStr">
        <is>
          <t>040 555 131</t>
        </is>
      </c>
      <c r="H12" s="3" t="inlineStr">
        <is>
          <t>Hamburg</t>
        </is>
      </c>
      <c r="I12" s="3" t="inlineStr">
        <is>
          <t>Aktiv</t>
        </is>
      </c>
      <c r="J12" s="3" t="n">
        <v>1</v>
      </c>
    </row>
    <row r="13" ht="22" customHeight="1">
      <c r="A13" s="5" t="inlineStr">
        <is>
          <t>IT03</t>
        </is>
      </c>
      <c r="B13" s="5" t="inlineStr">
        <is>
          <t>Eva Richter</t>
        </is>
      </c>
      <c r="C13" s="5" t="inlineStr">
        <is>
          <t>Support Specialist</t>
        </is>
      </c>
      <c r="D13" s="5" t="inlineStr">
        <is>
          <t>IT</t>
        </is>
      </c>
      <c r="E13" s="5" t="inlineStr">
        <is>
          <t>IT01</t>
        </is>
      </c>
      <c r="F13" s="5" t="inlineStr">
        <is>
          <t>eva.richter@beispielfirma.de</t>
        </is>
      </c>
      <c r="G13" s="5" t="inlineStr">
        <is>
          <t>040 555 132</t>
        </is>
      </c>
      <c r="H13" s="5" t="inlineStr">
        <is>
          <t>Hamburg</t>
        </is>
      </c>
      <c r="I13" s="5" t="inlineStr">
        <is>
          <t>Aktiv</t>
        </is>
      </c>
      <c r="J13" s="5" t="n">
        <v>2</v>
      </c>
    </row>
    <row r="14" ht="22" customHeight="1">
      <c r="A14" s="3" t="inlineStr">
        <is>
          <t>MK02</t>
        </is>
      </c>
      <c r="B14" s="3" t="inlineStr">
        <is>
          <t>Lena Vogt</t>
        </is>
      </c>
      <c r="C14" s="3" t="inlineStr">
        <is>
          <t>Content Managerin</t>
        </is>
      </c>
      <c r="D14" s="3" t="inlineStr">
        <is>
          <t>Marketing</t>
        </is>
      </c>
      <c r="E14" s="3" t="inlineStr">
        <is>
          <t>MK01</t>
        </is>
      </c>
      <c r="F14" s="3" t="inlineStr">
        <is>
          <t>lena.vogt@beispielfirma.de</t>
        </is>
      </c>
      <c r="G14" s="3" t="inlineStr">
        <is>
          <t>089 555 141</t>
        </is>
      </c>
      <c r="H14" s="3" t="inlineStr">
        <is>
          <t>München</t>
        </is>
      </c>
      <c r="I14" s="3" t="inlineStr">
        <is>
          <t>Aktiv</t>
        </is>
      </c>
      <c r="J14" s="3" t="n">
        <v>1</v>
      </c>
    </row>
    <row r="15" ht="22" customHeight="1">
      <c r="A15" s="5" t="inlineStr">
        <is>
          <t>MK03</t>
        </is>
      </c>
      <c r="B15" s="5" t="inlineStr">
        <is>
          <t>Erik Lang</t>
        </is>
      </c>
      <c r="C15" s="5" t="inlineStr">
        <is>
          <t>Performance Marketing</t>
        </is>
      </c>
      <c r="D15" s="5" t="inlineStr">
        <is>
          <t>Marketing</t>
        </is>
      </c>
      <c r="E15" s="5" t="inlineStr">
        <is>
          <t>MK01</t>
        </is>
      </c>
      <c r="F15" s="5" t="inlineStr">
        <is>
          <t>erik.lang@beispielfirma.de</t>
        </is>
      </c>
      <c r="G15" s="5" t="inlineStr">
        <is>
          <t>089 555 142</t>
        </is>
      </c>
      <c r="H15" s="5" t="inlineStr">
        <is>
          <t>München</t>
        </is>
      </c>
      <c r="I15" s="5" t="inlineStr">
        <is>
          <t>Aktiv</t>
        </is>
      </c>
      <c r="J15" s="5" t="n">
        <v>2</v>
      </c>
    </row>
    <row r="16" ht="22" customHeight="1">
      <c r="A16" s="3" t="inlineStr">
        <is>
          <t>OP02</t>
        </is>
      </c>
      <c r="B16" s="3" t="inlineStr">
        <is>
          <t>Miriam Frank</t>
        </is>
      </c>
      <c r="C16" s="3" t="inlineStr">
        <is>
          <t>Teamleitung Logistik</t>
        </is>
      </c>
      <c r="D16" s="3" t="inlineStr">
        <is>
          <t>Operations</t>
        </is>
      </c>
      <c r="E16" s="3" t="inlineStr">
        <is>
          <t>OP01</t>
        </is>
      </c>
      <c r="F16" s="3" t="inlineStr">
        <is>
          <t>miriam.frank@beispielfirma.de</t>
        </is>
      </c>
      <c r="G16" s="3" t="inlineStr">
        <is>
          <t>030 555 151</t>
        </is>
      </c>
      <c r="H16" s="3" t="inlineStr">
        <is>
          <t>Berlin</t>
        </is>
      </c>
      <c r="I16" s="3" t="inlineStr">
        <is>
          <t>Aktiv</t>
        </is>
      </c>
      <c r="J16" s="3" t="n">
        <v>1</v>
      </c>
    </row>
    <row r="17" ht="22" customHeight="1">
      <c r="A17" s="5" t="inlineStr">
        <is>
          <t>OP03</t>
        </is>
      </c>
      <c r="B17" s="5" t="inlineStr">
        <is>
          <t>Tobias Kern</t>
        </is>
      </c>
      <c r="C17" s="5" t="inlineStr">
        <is>
          <t>Teamleitung Service</t>
        </is>
      </c>
      <c r="D17" s="5" t="inlineStr">
        <is>
          <t>Operations</t>
        </is>
      </c>
      <c r="E17" s="5" t="inlineStr">
        <is>
          <t>OP01</t>
        </is>
      </c>
      <c r="F17" s="5" t="inlineStr">
        <is>
          <t>tobias.kern@beispielfirma.de</t>
        </is>
      </c>
      <c r="G17" s="5" t="inlineStr">
        <is>
          <t>030 555 152</t>
        </is>
      </c>
      <c r="H17" s="5" t="inlineStr">
        <is>
          <t>Berlin</t>
        </is>
      </c>
      <c r="I17" s="5" t="inlineStr">
        <is>
          <t>Aktiv</t>
        </is>
      </c>
      <c r="J17" s="5" t="n">
        <v>2</v>
      </c>
    </row>
  </sheetData>
  <mergeCells count="1">
    <mergeCell ref="L2:N5"/>
  </mergeCells>
  <conditionalFormatting sqref="A2:A300">
    <cfRule type="expression" priority="1" dxfId="0">
      <formula>COUNTIF($A:$A,$A2)&gt;1</formula>
    </cfRule>
  </conditionalFormatting>
  <conditionalFormatting sqref="E2:E300">
    <cfRule type="expression" priority="2" dxfId="1">
      <formula>AND($E2&lt;&gt;"",COUNTIF($A:$A,$E2)=0)</formula>
    </cfRule>
  </conditionalFormatting>
  <dataValidations count="1">
    <dataValidation sqref="I2:I300" showDropDown="0" showInputMessage="0" showErrorMessage="0" allowBlank="1" type="list">
      <formula1>"Aktiv,Inaktiv"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B30"/>
  <sheetViews>
    <sheetView showGridLines="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5.5" customWidth="1" min="1" max="1"/>
    <col width="5.5" customWidth="1" min="2" max="2"/>
    <col width="5.5" customWidth="1" min="3" max="3"/>
    <col width="5.5" customWidth="1" min="4" max="4"/>
    <col width="5.5" customWidth="1" min="5" max="5"/>
    <col width="5.5" customWidth="1" min="6" max="6"/>
    <col width="5.5" customWidth="1" min="7" max="7"/>
    <col width="5.5" customWidth="1" min="8" max="8"/>
    <col width="6.5" customWidth="1" min="9" max="9"/>
    <col width="6.5" customWidth="1" min="10" max="10"/>
    <col width="6.5" customWidth="1" min="11" max="11"/>
    <col width="6.5" customWidth="1" min="12" max="12"/>
    <col width="5.5" customWidth="1" min="13" max="13"/>
    <col width="5.5" customWidth="1" min="14" max="14"/>
    <col width="5.5" customWidth="1" min="15" max="15"/>
    <col width="5.5" customWidth="1" min="16" max="16"/>
    <col width="5.5" customWidth="1" min="17" max="17"/>
    <col width="5.5" customWidth="1" min="18" max="18"/>
    <col width="5.5" customWidth="1" min="19" max="19"/>
    <col width="5.5" customWidth="1" min="20" max="20"/>
    <col hidden="1" width="16" customWidth="1" min="24" max="24"/>
    <col hidden="1" width="16" customWidth="1" min="25" max="25"/>
    <col hidden="1" width="16" customWidth="1" min="26" max="26"/>
    <col hidden="1" width="16" customWidth="1" min="27" max="27"/>
    <col hidden="1" width="16" customWidth="1" min="28" max="28"/>
  </cols>
  <sheetData>
    <row r="1" ht="24" customHeight="1">
      <c r="A1" s="34" t="inlineStr">
        <is>
          <t>Organigramm</t>
        </is>
      </c>
      <c r="B1" s="32" t="n"/>
      <c r="C1" s="32" t="n"/>
      <c r="D1" s="32" t="n"/>
      <c r="E1" s="32" t="n"/>
      <c r="F1" s="32" t="n"/>
      <c r="G1" s="32" t="n"/>
      <c r="H1" s="32" t="n"/>
      <c r="I1" s="32" t="n"/>
      <c r="J1" s="32" t="n"/>
      <c r="K1" s="32" t="n"/>
      <c r="L1" s="32" t="n"/>
      <c r="M1" s="32" t="n"/>
      <c r="N1" s="32" t="n"/>
      <c r="O1" s="32" t="n"/>
      <c r="P1" s="32" t="n"/>
      <c r="Q1" s="32" t="n"/>
      <c r="R1" s="32" t="n"/>
      <c r="S1" s="32" t="n"/>
      <c r="T1" s="32" t="n"/>
    </row>
    <row r="2" ht="30" customHeight="1">
      <c r="A2" s="35" t="inlineStr">
        <is>
          <t>Mitarbeiterdaten im Blatt 'Daten' pflegen. Das Organigramm aktualisiert sich automatisch.</t>
        </is>
      </c>
      <c r="B2" s="28" t="n"/>
      <c r="C2" s="28" t="n"/>
      <c r="D2" s="28" t="n"/>
      <c r="E2" s="28" t="n"/>
      <c r="F2" s="28" t="n"/>
      <c r="G2" s="28" t="n"/>
      <c r="H2" s="28" t="n"/>
      <c r="I2" s="28" t="n"/>
      <c r="J2" s="28" t="n"/>
      <c r="K2" s="28" t="n"/>
      <c r="L2" s="28" t="n"/>
      <c r="M2" s="28" t="n"/>
      <c r="N2" s="28" t="n"/>
      <c r="O2" s="28" t="n"/>
      <c r="P2" s="28" t="n"/>
      <c r="Q2" s="28" t="n"/>
      <c r="R2" s="28" t="n"/>
      <c r="S2" s="28" t="n"/>
      <c r="T2" s="28" t="n"/>
      <c r="X2" s="10">
        <f>IFERROR(INDEX(Daten!$A$2:$A$1000,MATCH(SMALL(IF(((Daten!$E$2:$E$1000="")*(Daten!$I$2:$I$1000="Aktiv")),IF(Daten!$J$2:$J$1000="",9999,Daten!$J$2:$J$1000)+ROW(Daten!$A$2:$A$1000)/100000),1),IF(((Daten!$E$2:$E$1000="")*(Daten!$I$2:$I$1000="Aktiv")),IF(Daten!$J$2:$J$1000="",9999,Daten!$J$2:$J$1000)+ROW(Daten!$A$2:$A$1000)/100000),0)),"")</f>
        <v/>
      </c>
    </row>
    <row r="3">
      <c r="X3" s="10">
        <f>IF($X$2="","",INDEX(Daten!$B$2:$B$1000,MATCH($X$2,Daten!$A$2:$A$1000,0))&amp;CHAR(10)&amp;INDEX(Daten!$C$2:$C$1000,MATCH($X$2,Daten!$A$2:$A$1000,0))&amp;CHAR(10)&amp;INDEX(Daten!$D$2:$D$1000,MATCH($X$2,Daten!$A$2:$A$1000,0)))</f>
        <v/>
      </c>
    </row>
    <row r="4" ht="18" customHeight="1">
      <c r="I4" s="11">
        <f>X3</f>
        <v/>
      </c>
      <c r="J4" s="12" t="n"/>
      <c r="K4" s="12" t="n"/>
      <c r="L4" s="13" t="n"/>
    </row>
    <row r="5" ht="18" customHeight="1">
      <c r="I5" s="14" t="n"/>
      <c r="L5" s="15" t="n"/>
      <c r="X5" s="10">
        <f>IFERROR(INDEX(Daten!$A$2:$A$1000,MATCH(SMALL(IF(((Daten!$E$2:$E$1000=$X$2)*(Daten!$I$2:$I$1000="Aktiv")),IF(Daten!$J$2:$J$1000="",9999,Daten!$J$2:$J$1000)+ROW(Daten!$A$2:$A$1000)/100000),1),IF(((Daten!$E$2:$E$1000=$X$2)*(Daten!$I$2:$I$1000="Aktiv")),IF(Daten!$J$2:$J$1000="",9999,Daten!$J$2:$J$1000)+ROW(Daten!$A$2:$A$1000)/100000),0)),"")</f>
        <v/>
      </c>
      <c r="Y5" s="10">
        <f>IFERROR(INDEX(Daten!$A$2:$A$1000,MATCH(SMALL(IF(((Daten!$E$2:$E$1000=$X$2)*(Daten!$I$2:$I$1000="Aktiv")),IF(Daten!$J$2:$J$1000="",9999,Daten!$J$2:$J$1000)+ROW(Daten!$A$2:$A$1000)/100000),2),IF(((Daten!$E$2:$E$1000=$X$2)*(Daten!$I$2:$I$1000="Aktiv")),IF(Daten!$J$2:$J$1000="",9999,Daten!$J$2:$J$1000)+ROW(Daten!$A$2:$A$1000)/100000),0)),"")</f>
        <v/>
      </c>
      <c r="Z5" s="10">
        <f>IFERROR(INDEX(Daten!$A$2:$A$1000,MATCH(SMALL(IF(((Daten!$E$2:$E$1000=$X$2)*(Daten!$I$2:$I$1000="Aktiv")),IF(Daten!$J$2:$J$1000="",9999,Daten!$J$2:$J$1000)+ROW(Daten!$A$2:$A$1000)/100000),3),IF(((Daten!$E$2:$E$1000=$X$2)*(Daten!$I$2:$I$1000="Aktiv")),IF(Daten!$J$2:$J$1000="",9999,Daten!$J$2:$J$1000)+ROW(Daten!$A$2:$A$1000)/100000),0)),"")</f>
        <v/>
      </c>
      <c r="AA5" s="10">
        <f>IFERROR(INDEX(Daten!$A$2:$A$1000,MATCH(SMALL(IF(((Daten!$E$2:$E$1000=$X$2)*(Daten!$I$2:$I$1000="Aktiv")),IF(Daten!$J$2:$J$1000="",9999,Daten!$J$2:$J$1000)+ROW(Daten!$A$2:$A$1000)/100000),4),IF(((Daten!$E$2:$E$1000=$X$2)*(Daten!$I$2:$I$1000="Aktiv")),IF(Daten!$J$2:$J$1000="",9999,Daten!$J$2:$J$1000)+ROW(Daten!$A$2:$A$1000)/100000),0)),"")</f>
        <v/>
      </c>
      <c r="AB5" s="10">
        <f>IFERROR(INDEX(Daten!$A$2:$A$1000,MATCH(SMALL(IF(((Daten!$E$2:$E$1000=$X$2)*(Daten!$I$2:$I$1000="Aktiv")),IF(Daten!$J$2:$J$1000="",9999,Daten!$J$2:$J$1000)+ROW(Daten!$A$2:$A$1000)/100000),5),IF(((Daten!$E$2:$E$1000=$X$2)*(Daten!$I$2:$I$1000="Aktiv")),IF(Daten!$J$2:$J$1000="",9999,Daten!$J$2:$J$1000)+ROW(Daten!$A$2:$A$1000)/100000),0)),"")</f>
        <v/>
      </c>
    </row>
    <row r="6" ht="18" customHeight="1">
      <c r="I6" s="16" t="n"/>
      <c r="J6" s="17" t="n"/>
      <c r="K6" s="17" t="n"/>
      <c r="L6" s="18" t="n"/>
      <c r="X6" s="10">
        <f>IF(X5="","",INDEX(Daten!$B$2:$B$1000,MATCH(X5,Daten!$A$2:$A$1000,0))&amp;CHAR(10)&amp;INDEX(Daten!$C$2:$C$1000,MATCH(X5,Daten!$A$2:$A$1000,0))&amp;CHAR(10)&amp;INDEX(Daten!$D$2:$D$1000,MATCH(X5,Daten!$A$2:$A$1000,0)))</f>
        <v/>
      </c>
      <c r="Y6" s="10">
        <f>IF(Y5="","",INDEX(Daten!$B$2:$B$1000,MATCH(Y5,Daten!$A$2:$A$1000,0))&amp;CHAR(10)&amp;INDEX(Daten!$C$2:$C$1000,MATCH(Y5,Daten!$A$2:$A$1000,0))&amp;CHAR(10)&amp;INDEX(Daten!$D$2:$D$1000,MATCH(Y5,Daten!$A$2:$A$1000,0)))</f>
        <v/>
      </c>
      <c r="Z6" s="10">
        <f>IF(Z5="","",INDEX(Daten!$B$2:$B$1000,MATCH(Z5,Daten!$A$2:$A$1000,0))&amp;CHAR(10)&amp;INDEX(Daten!$C$2:$C$1000,MATCH(Z5,Daten!$A$2:$A$1000,0))&amp;CHAR(10)&amp;INDEX(Daten!$D$2:$D$1000,MATCH(Z5,Daten!$A$2:$A$1000,0)))</f>
        <v/>
      </c>
      <c r="AA6" s="10">
        <f>IF(AA5="","",INDEX(Daten!$B$2:$B$1000,MATCH(AA5,Daten!$A$2:$A$1000,0))&amp;CHAR(10)&amp;INDEX(Daten!$C$2:$C$1000,MATCH(AA5,Daten!$A$2:$A$1000,0))&amp;CHAR(10)&amp;INDEX(Daten!$D$2:$D$1000,MATCH(AA5,Daten!$A$2:$A$1000,0)))</f>
        <v/>
      </c>
      <c r="AB6" s="10">
        <f>IF(AB5="","",INDEX(Daten!$B$2:$B$1000,MATCH(AB5,Daten!$A$2:$A$1000,0))&amp;CHAR(10)&amp;INDEX(Daten!$C$2:$C$1000,MATCH(AB5,Daten!$A$2:$A$1000,0))&amp;CHAR(10)&amp;INDEX(Daten!$D$2:$D$1000,MATCH(AB5,Daten!$A$2:$A$1000,0)))</f>
        <v/>
      </c>
    </row>
    <row r="7">
      <c r="J7" s="19" t="n"/>
      <c r="K7" s="19" t="n"/>
    </row>
    <row r="8">
      <c r="B8" s="20" t="n"/>
      <c r="C8" s="20" t="n"/>
      <c r="D8" s="20" t="n"/>
      <c r="E8" s="20" t="n"/>
      <c r="F8" s="20" t="n"/>
      <c r="G8" s="20" t="n"/>
      <c r="H8" s="20" t="n"/>
      <c r="I8" s="20" t="n"/>
      <c r="J8" s="20" t="n"/>
      <c r="K8" s="20" t="n"/>
      <c r="L8" s="20" t="n"/>
      <c r="M8" s="20" t="n"/>
      <c r="N8" s="20" t="n"/>
      <c r="O8" s="20" t="n"/>
      <c r="P8" s="20" t="n"/>
      <c r="Q8" s="20" t="n"/>
      <c r="R8" s="20" t="n"/>
      <c r="S8" s="20" t="n"/>
      <c r="T8" s="20" t="n"/>
      <c r="X8">
        <f>IFERROR(INDEX(Daten!$A$2:$A$1000,MATCH(SMALL(IF(((Daten!$E$2:$E$1000=$X$5)*(Daten!$I$2:$I$1000="Aktiv")),IF(Daten!$J$2:$J$1000="",9999,Daten!$J$2:$J$1000)+ROW(Daten!$A$2:$A$1000)/100000),1),IF(((Daten!$E$2:$E$1000=$X$5)*(Daten!$I$2:$I$1000="Aktiv")),IF(Daten!$J$2:$J$1000="",9999,Daten!$J$2:$J$1000)+ROW(Daten!$A$2:$A$1000)/100000),0)),"")</f>
        <v/>
      </c>
      <c r="Y8">
        <f>IFERROR(INDEX(Daten!$A$2:$A$1000,MATCH(SMALL(IF(((Daten!$E$2:$E$1000=$Y$5)*(Daten!$I$2:$I$1000="Aktiv")),IF(Daten!$J$2:$J$1000="",9999,Daten!$J$2:$J$1000)+ROW(Daten!$A$2:$A$1000)/100000),1),IF(((Daten!$E$2:$E$1000=$Y$5)*(Daten!$I$2:$I$1000="Aktiv")),IF(Daten!$J$2:$J$1000="",9999,Daten!$J$2:$J$1000)+ROW(Daten!$A$2:$A$1000)/100000),0)),"")</f>
        <v/>
      </c>
      <c r="Z8">
        <f>IFERROR(INDEX(Daten!$A$2:$A$1000,MATCH(SMALL(IF(((Daten!$E$2:$E$1000=$Z$5)*(Daten!$I$2:$I$1000="Aktiv")),IF(Daten!$J$2:$J$1000="",9999,Daten!$J$2:$J$1000)+ROW(Daten!$A$2:$A$1000)/100000),1),IF(((Daten!$E$2:$E$1000=$Z$5)*(Daten!$I$2:$I$1000="Aktiv")),IF(Daten!$J$2:$J$1000="",9999,Daten!$J$2:$J$1000)+ROW(Daten!$A$2:$A$1000)/100000),0)),"")</f>
        <v/>
      </c>
      <c r="AA8">
        <f>IFERROR(INDEX(Daten!$A$2:$A$1000,MATCH(SMALL(IF(((Daten!$E$2:$E$1000=$AA$5)*(Daten!$I$2:$I$1000="Aktiv")),IF(Daten!$J$2:$J$1000="",9999,Daten!$J$2:$J$1000)+ROW(Daten!$A$2:$A$1000)/100000),1),IF(((Daten!$E$2:$E$1000=$AA$5)*(Daten!$I$2:$I$1000="Aktiv")),IF(Daten!$J$2:$J$1000="",9999,Daten!$J$2:$J$1000)+ROW(Daten!$A$2:$A$1000)/100000),0)),"")</f>
        <v/>
      </c>
      <c r="AB8">
        <f>IFERROR(INDEX(Daten!$A$2:$A$1000,MATCH(SMALL(IF(((Daten!$E$2:$E$1000=$AB$5)*(Daten!$I$2:$I$1000="Aktiv")),IF(Daten!$J$2:$J$1000="",9999,Daten!$J$2:$J$1000)+ROW(Daten!$A$2:$A$1000)/100000),1),IF(((Daten!$E$2:$E$1000=$AB$5)*(Daten!$I$2:$I$1000="Aktiv")),IF(Daten!$J$2:$J$1000="",9999,Daten!$J$2:$J$1000)+ROW(Daten!$A$2:$A$1000)/100000),0)),"")</f>
        <v/>
      </c>
    </row>
    <row r="9" ht="18" customHeight="1">
      <c r="B9" s="21">
        <f>X6</f>
        <v/>
      </c>
      <c r="C9" s="12" t="n"/>
      <c r="D9" s="13" t="n"/>
      <c r="F9" s="21">
        <f>Y6</f>
        <v/>
      </c>
      <c r="G9" s="12" t="n"/>
      <c r="H9" s="13" t="n"/>
      <c r="I9" s="21">
        <f>Z6</f>
        <v/>
      </c>
      <c r="J9" s="12" t="n"/>
      <c r="K9" s="12" t="n"/>
      <c r="L9" s="13" t="n"/>
      <c r="N9" s="21">
        <f>AA6</f>
        <v/>
      </c>
      <c r="O9" s="12" t="n"/>
      <c r="P9" s="13" t="n"/>
      <c r="R9" s="21">
        <f>AB6</f>
        <v/>
      </c>
      <c r="S9" s="12" t="n"/>
      <c r="T9" s="13" t="n"/>
      <c r="X9">
        <f>IFERROR(INDEX(Daten!$A$2:$A$1000,MATCH(SMALL(IF(((Daten!$E$2:$E$1000=$X$5)*(Daten!$I$2:$I$1000="Aktiv")),IF(Daten!$J$2:$J$1000="",9999,Daten!$J$2:$J$1000)+ROW(Daten!$A$2:$A$1000)/100000),2),IF(((Daten!$E$2:$E$1000=$X$5)*(Daten!$I$2:$I$1000="Aktiv")),IF(Daten!$J$2:$J$1000="",9999,Daten!$J$2:$J$1000)+ROW(Daten!$A$2:$A$1000)/100000),0)),"")</f>
        <v/>
      </c>
      <c r="Y9">
        <f>IFERROR(INDEX(Daten!$A$2:$A$1000,MATCH(SMALL(IF(((Daten!$E$2:$E$1000=$Y$5)*(Daten!$I$2:$I$1000="Aktiv")),IF(Daten!$J$2:$J$1000="",9999,Daten!$J$2:$J$1000)+ROW(Daten!$A$2:$A$1000)/100000),2),IF(((Daten!$E$2:$E$1000=$Y$5)*(Daten!$I$2:$I$1000="Aktiv")),IF(Daten!$J$2:$J$1000="",9999,Daten!$J$2:$J$1000)+ROW(Daten!$A$2:$A$1000)/100000),0)),"")</f>
        <v/>
      </c>
      <c r="Z9">
        <f>IFERROR(INDEX(Daten!$A$2:$A$1000,MATCH(SMALL(IF(((Daten!$E$2:$E$1000=$Z$5)*(Daten!$I$2:$I$1000="Aktiv")),IF(Daten!$J$2:$J$1000="",9999,Daten!$J$2:$J$1000)+ROW(Daten!$A$2:$A$1000)/100000),2),IF(((Daten!$E$2:$E$1000=$Z$5)*(Daten!$I$2:$I$1000="Aktiv")),IF(Daten!$J$2:$J$1000="",9999,Daten!$J$2:$J$1000)+ROW(Daten!$A$2:$A$1000)/100000),0)),"")</f>
        <v/>
      </c>
      <c r="AA9">
        <f>IFERROR(INDEX(Daten!$A$2:$A$1000,MATCH(SMALL(IF(((Daten!$E$2:$E$1000=$AA$5)*(Daten!$I$2:$I$1000="Aktiv")),IF(Daten!$J$2:$J$1000="",9999,Daten!$J$2:$J$1000)+ROW(Daten!$A$2:$A$1000)/100000),2),IF(((Daten!$E$2:$E$1000=$AA$5)*(Daten!$I$2:$I$1000="Aktiv")),IF(Daten!$J$2:$J$1000="",9999,Daten!$J$2:$J$1000)+ROW(Daten!$A$2:$A$1000)/100000),0)),"")</f>
        <v/>
      </c>
      <c r="AB9">
        <f>IFERROR(INDEX(Daten!$A$2:$A$1000,MATCH(SMALL(IF(((Daten!$E$2:$E$1000=$AB$5)*(Daten!$I$2:$I$1000="Aktiv")),IF(Daten!$J$2:$J$1000="",9999,Daten!$J$2:$J$1000)+ROW(Daten!$A$2:$A$1000)/100000),2),IF(((Daten!$E$2:$E$1000=$AB$5)*(Daten!$I$2:$I$1000="Aktiv")),IF(Daten!$J$2:$J$1000="",9999,Daten!$J$2:$J$1000)+ROW(Daten!$A$2:$A$1000)/100000),0)),"")</f>
        <v/>
      </c>
    </row>
    <row r="10" ht="18" customHeight="1">
      <c r="B10" s="14" t="n"/>
      <c r="D10" s="15" t="n"/>
      <c r="F10" s="14" t="n"/>
      <c r="H10" s="15" t="n"/>
      <c r="I10" s="14" t="n"/>
      <c r="L10" s="15" t="n"/>
      <c r="N10" s="14" t="n"/>
      <c r="P10" s="15" t="n"/>
      <c r="R10" s="14" t="n"/>
      <c r="T10" s="15" t="n"/>
      <c r="X10">
        <f>IFERROR(INDEX(Daten!$A$2:$A$1000,MATCH(SMALL(IF(((Daten!$E$2:$E$1000=$X$5)*(Daten!$I$2:$I$1000="Aktiv")),IF(Daten!$J$2:$J$1000="",9999,Daten!$J$2:$J$1000)+ROW(Daten!$A$2:$A$1000)/100000),3),IF(((Daten!$E$2:$E$1000=$X$5)*(Daten!$I$2:$I$1000="Aktiv")),IF(Daten!$J$2:$J$1000="",9999,Daten!$J$2:$J$1000)+ROW(Daten!$A$2:$A$1000)/100000),0)),"")</f>
        <v/>
      </c>
      <c r="Y10">
        <f>IFERROR(INDEX(Daten!$A$2:$A$1000,MATCH(SMALL(IF(((Daten!$E$2:$E$1000=$Y$5)*(Daten!$I$2:$I$1000="Aktiv")),IF(Daten!$J$2:$J$1000="",9999,Daten!$J$2:$J$1000)+ROW(Daten!$A$2:$A$1000)/100000),3),IF(((Daten!$E$2:$E$1000=$Y$5)*(Daten!$I$2:$I$1000="Aktiv")),IF(Daten!$J$2:$J$1000="",9999,Daten!$J$2:$J$1000)+ROW(Daten!$A$2:$A$1000)/100000),0)),"")</f>
        <v/>
      </c>
      <c r="Z10">
        <f>IFERROR(INDEX(Daten!$A$2:$A$1000,MATCH(SMALL(IF(((Daten!$E$2:$E$1000=$Z$5)*(Daten!$I$2:$I$1000="Aktiv")),IF(Daten!$J$2:$J$1000="",9999,Daten!$J$2:$J$1000)+ROW(Daten!$A$2:$A$1000)/100000),3),IF(((Daten!$E$2:$E$1000=$Z$5)*(Daten!$I$2:$I$1000="Aktiv")),IF(Daten!$J$2:$J$1000="",9999,Daten!$J$2:$J$1000)+ROW(Daten!$A$2:$A$1000)/100000),0)),"")</f>
        <v/>
      </c>
      <c r="AA10">
        <f>IFERROR(INDEX(Daten!$A$2:$A$1000,MATCH(SMALL(IF(((Daten!$E$2:$E$1000=$AA$5)*(Daten!$I$2:$I$1000="Aktiv")),IF(Daten!$J$2:$J$1000="",9999,Daten!$J$2:$J$1000)+ROW(Daten!$A$2:$A$1000)/100000),3),IF(((Daten!$E$2:$E$1000=$AA$5)*(Daten!$I$2:$I$1000="Aktiv")),IF(Daten!$J$2:$J$1000="",9999,Daten!$J$2:$J$1000)+ROW(Daten!$A$2:$A$1000)/100000),0)),"")</f>
        <v/>
      </c>
      <c r="AB10">
        <f>IFERROR(INDEX(Daten!$A$2:$A$1000,MATCH(SMALL(IF(((Daten!$E$2:$E$1000=$AB$5)*(Daten!$I$2:$I$1000="Aktiv")),IF(Daten!$J$2:$J$1000="",9999,Daten!$J$2:$J$1000)+ROW(Daten!$A$2:$A$1000)/100000),3),IF(((Daten!$E$2:$E$1000=$AB$5)*(Daten!$I$2:$I$1000="Aktiv")),IF(Daten!$J$2:$J$1000="",9999,Daten!$J$2:$J$1000)+ROW(Daten!$A$2:$A$1000)/100000),0)),"")</f>
        <v/>
      </c>
    </row>
    <row r="11" ht="18" customHeight="1">
      <c r="B11" s="16" t="n"/>
      <c r="C11" s="17" t="n"/>
      <c r="D11" s="18" t="n"/>
      <c r="F11" s="16" t="n"/>
      <c r="G11" s="17" t="n"/>
      <c r="H11" s="18" t="n"/>
      <c r="I11" s="16" t="n"/>
      <c r="J11" s="17" t="n"/>
      <c r="K11" s="17" t="n"/>
      <c r="L11" s="18" t="n"/>
      <c r="N11" s="16" t="n"/>
      <c r="O11" s="17" t="n"/>
      <c r="P11" s="18" t="n"/>
      <c r="R11" s="16" t="n"/>
      <c r="S11" s="17" t="n"/>
      <c r="T11" s="18" t="n"/>
      <c r="X11">
        <f>IFERROR(INDEX(Daten!$A$2:$A$1000,MATCH(SMALL(IF(((Daten!$E$2:$E$1000=$X$5)*(Daten!$I$2:$I$1000="Aktiv")),IF(Daten!$J$2:$J$1000="",9999,Daten!$J$2:$J$1000)+ROW(Daten!$A$2:$A$1000)/100000),4),IF(((Daten!$E$2:$E$1000=$X$5)*(Daten!$I$2:$I$1000="Aktiv")),IF(Daten!$J$2:$J$1000="",9999,Daten!$J$2:$J$1000)+ROW(Daten!$A$2:$A$1000)/100000),0)),"")</f>
        <v/>
      </c>
      <c r="Y11">
        <f>IFERROR(INDEX(Daten!$A$2:$A$1000,MATCH(SMALL(IF(((Daten!$E$2:$E$1000=$Y$5)*(Daten!$I$2:$I$1000="Aktiv")),IF(Daten!$J$2:$J$1000="",9999,Daten!$J$2:$J$1000)+ROW(Daten!$A$2:$A$1000)/100000),4),IF(((Daten!$E$2:$E$1000=$Y$5)*(Daten!$I$2:$I$1000="Aktiv")),IF(Daten!$J$2:$J$1000="",9999,Daten!$J$2:$J$1000)+ROW(Daten!$A$2:$A$1000)/100000),0)),"")</f>
        <v/>
      </c>
      <c r="Z11">
        <f>IFERROR(INDEX(Daten!$A$2:$A$1000,MATCH(SMALL(IF(((Daten!$E$2:$E$1000=$Z$5)*(Daten!$I$2:$I$1000="Aktiv")),IF(Daten!$J$2:$J$1000="",9999,Daten!$J$2:$J$1000)+ROW(Daten!$A$2:$A$1000)/100000),4),IF(((Daten!$E$2:$E$1000=$Z$5)*(Daten!$I$2:$I$1000="Aktiv")),IF(Daten!$J$2:$J$1000="",9999,Daten!$J$2:$J$1000)+ROW(Daten!$A$2:$A$1000)/100000),0)),"")</f>
        <v/>
      </c>
      <c r="AA11">
        <f>IFERROR(INDEX(Daten!$A$2:$A$1000,MATCH(SMALL(IF(((Daten!$E$2:$E$1000=$AA$5)*(Daten!$I$2:$I$1000="Aktiv")),IF(Daten!$J$2:$J$1000="",9999,Daten!$J$2:$J$1000)+ROW(Daten!$A$2:$A$1000)/100000),4),IF(((Daten!$E$2:$E$1000=$AA$5)*(Daten!$I$2:$I$1000="Aktiv")),IF(Daten!$J$2:$J$1000="",9999,Daten!$J$2:$J$1000)+ROW(Daten!$A$2:$A$1000)/100000),0)),"")</f>
        <v/>
      </c>
      <c r="AB11">
        <f>IFERROR(INDEX(Daten!$A$2:$A$1000,MATCH(SMALL(IF(((Daten!$E$2:$E$1000=$AB$5)*(Daten!$I$2:$I$1000="Aktiv")),IF(Daten!$J$2:$J$1000="",9999,Daten!$J$2:$J$1000)+ROW(Daten!$A$2:$A$1000)/100000),4),IF(((Daten!$E$2:$E$1000=$AB$5)*(Daten!$I$2:$I$1000="Aktiv")),IF(Daten!$J$2:$J$1000="",9999,Daten!$J$2:$J$1000)+ROW(Daten!$A$2:$A$1000)/100000),0)),"")</f>
        <v/>
      </c>
    </row>
    <row r="12">
      <c r="C12" s="19" t="n"/>
      <c r="G12" s="19" t="n"/>
      <c r="J12" s="19" t="n"/>
      <c r="O12" s="19" t="n"/>
      <c r="S12" s="19" t="n"/>
    </row>
    <row r="13">
      <c r="X13">
        <f>IF(X8="","",INDEX(Daten!$B$2:$B$1000,MATCH(X8,Daten!$A$2:$A$1000,0))&amp;CHAR(10)&amp;INDEX(Daten!$C$2:$C$1000,MATCH(X8,Daten!$A$2:$A$1000,0))&amp;CHAR(10)&amp;INDEX(Daten!$D$2:$D$1000,MATCH(X8,Daten!$A$2:$A$1000,0)))</f>
        <v/>
      </c>
      <c r="Y13">
        <f>IF(Y8="","",INDEX(Daten!$B$2:$B$1000,MATCH(Y8,Daten!$A$2:$A$1000,0))&amp;CHAR(10)&amp;INDEX(Daten!$C$2:$C$1000,MATCH(Y8,Daten!$A$2:$A$1000,0))&amp;CHAR(10)&amp;INDEX(Daten!$D$2:$D$1000,MATCH(Y8,Daten!$A$2:$A$1000,0)))</f>
        <v/>
      </c>
      <c r="Z13">
        <f>IF(Z8="","",INDEX(Daten!$B$2:$B$1000,MATCH(Z8,Daten!$A$2:$A$1000,0))&amp;CHAR(10)&amp;INDEX(Daten!$C$2:$C$1000,MATCH(Z8,Daten!$A$2:$A$1000,0))&amp;CHAR(10)&amp;INDEX(Daten!$D$2:$D$1000,MATCH(Z8,Daten!$A$2:$A$1000,0)))</f>
        <v/>
      </c>
      <c r="AA13">
        <f>IF(AA8="","",INDEX(Daten!$B$2:$B$1000,MATCH(AA8,Daten!$A$2:$A$1000,0))&amp;CHAR(10)&amp;INDEX(Daten!$C$2:$C$1000,MATCH(AA8,Daten!$A$2:$A$1000,0))&amp;CHAR(10)&amp;INDEX(Daten!$D$2:$D$1000,MATCH(AA8,Daten!$A$2:$A$1000,0)))</f>
        <v/>
      </c>
      <c r="AB13">
        <f>IF(AB8="","",INDEX(Daten!$B$2:$B$1000,MATCH(AB8,Daten!$A$2:$A$1000,0))&amp;CHAR(10)&amp;INDEX(Daten!$C$2:$C$1000,MATCH(AB8,Daten!$A$2:$A$1000,0))&amp;CHAR(10)&amp;INDEX(Daten!$D$2:$D$1000,MATCH(AB8,Daten!$A$2:$A$1000,0)))</f>
        <v/>
      </c>
    </row>
    <row r="14" ht="18" customHeight="1">
      <c r="B14" s="22">
        <f>X13</f>
        <v/>
      </c>
      <c r="C14" s="23" t="n"/>
      <c r="D14" s="24" t="n"/>
      <c r="F14" s="22">
        <f>Y13</f>
        <v/>
      </c>
      <c r="G14" s="23" t="n"/>
      <c r="H14" s="24" t="n"/>
      <c r="I14" s="22">
        <f>Z13</f>
        <v/>
      </c>
      <c r="J14" s="23" t="n"/>
      <c r="K14" s="23" t="n"/>
      <c r="L14" s="24" t="n"/>
      <c r="N14" s="22">
        <f>AA13</f>
        <v/>
      </c>
      <c r="O14" s="23" t="n"/>
      <c r="P14" s="24" t="n"/>
      <c r="R14" s="22">
        <f>AB13</f>
        <v/>
      </c>
      <c r="S14" s="23" t="n"/>
      <c r="T14" s="24" t="n"/>
      <c r="X14">
        <f>IF(X9="","",INDEX(Daten!$B$2:$B$1000,MATCH(X9,Daten!$A$2:$A$1000,0))&amp;CHAR(10)&amp;INDEX(Daten!$C$2:$C$1000,MATCH(X9,Daten!$A$2:$A$1000,0))&amp;CHAR(10)&amp;INDEX(Daten!$D$2:$D$1000,MATCH(X9,Daten!$A$2:$A$1000,0)))</f>
        <v/>
      </c>
      <c r="Y14">
        <f>IF(Y9="","",INDEX(Daten!$B$2:$B$1000,MATCH(Y9,Daten!$A$2:$A$1000,0))&amp;CHAR(10)&amp;INDEX(Daten!$C$2:$C$1000,MATCH(Y9,Daten!$A$2:$A$1000,0))&amp;CHAR(10)&amp;INDEX(Daten!$D$2:$D$1000,MATCH(Y9,Daten!$A$2:$A$1000,0)))</f>
        <v/>
      </c>
      <c r="Z14">
        <f>IF(Z9="","",INDEX(Daten!$B$2:$B$1000,MATCH(Z9,Daten!$A$2:$A$1000,0))&amp;CHAR(10)&amp;INDEX(Daten!$C$2:$C$1000,MATCH(Z9,Daten!$A$2:$A$1000,0))&amp;CHAR(10)&amp;INDEX(Daten!$D$2:$D$1000,MATCH(Z9,Daten!$A$2:$A$1000,0)))</f>
        <v/>
      </c>
      <c r="AA14">
        <f>IF(AA9="","",INDEX(Daten!$B$2:$B$1000,MATCH(AA9,Daten!$A$2:$A$1000,0))&amp;CHAR(10)&amp;INDEX(Daten!$C$2:$C$1000,MATCH(AA9,Daten!$A$2:$A$1000,0))&amp;CHAR(10)&amp;INDEX(Daten!$D$2:$D$1000,MATCH(AA9,Daten!$A$2:$A$1000,0)))</f>
        <v/>
      </c>
      <c r="AB14">
        <f>IF(AB9="","",INDEX(Daten!$B$2:$B$1000,MATCH(AB9,Daten!$A$2:$A$1000,0))&amp;CHAR(10)&amp;INDEX(Daten!$C$2:$C$1000,MATCH(AB9,Daten!$A$2:$A$1000,0))&amp;CHAR(10)&amp;INDEX(Daten!$D$2:$D$1000,MATCH(AB9,Daten!$A$2:$A$1000,0)))</f>
        <v/>
      </c>
    </row>
    <row r="15" ht="18" customHeight="1">
      <c r="B15" s="25" t="n"/>
      <c r="D15" s="26" t="n"/>
      <c r="F15" s="25" t="n"/>
      <c r="H15" s="26" t="n"/>
      <c r="I15" s="25" t="n"/>
      <c r="L15" s="26" t="n"/>
      <c r="N15" s="25" t="n"/>
      <c r="P15" s="26" t="n"/>
      <c r="R15" s="25" t="n"/>
      <c r="T15" s="26" t="n"/>
      <c r="X15">
        <f>IF(X10="","",INDEX(Daten!$B$2:$B$1000,MATCH(X10,Daten!$A$2:$A$1000,0))&amp;CHAR(10)&amp;INDEX(Daten!$C$2:$C$1000,MATCH(X10,Daten!$A$2:$A$1000,0))&amp;CHAR(10)&amp;INDEX(Daten!$D$2:$D$1000,MATCH(X10,Daten!$A$2:$A$1000,0)))</f>
        <v/>
      </c>
      <c r="Y15">
        <f>IF(Y10="","",INDEX(Daten!$B$2:$B$1000,MATCH(Y10,Daten!$A$2:$A$1000,0))&amp;CHAR(10)&amp;INDEX(Daten!$C$2:$C$1000,MATCH(Y10,Daten!$A$2:$A$1000,0))&amp;CHAR(10)&amp;INDEX(Daten!$D$2:$D$1000,MATCH(Y10,Daten!$A$2:$A$1000,0)))</f>
        <v/>
      </c>
      <c r="Z15">
        <f>IF(Z10="","",INDEX(Daten!$B$2:$B$1000,MATCH(Z10,Daten!$A$2:$A$1000,0))&amp;CHAR(10)&amp;INDEX(Daten!$C$2:$C$1000,MATCH(Z10,Daten!$A$2:$A$1000,0))&amp;CHAR(10)&amp;INDEX(Daten!$D$2:$D$1000,MATCH(Z10,Daten!$A$2:$A$1000,0)))</f>
        <v/>
      </c>
      <c r="AA15">
        <f>IF(AA10="","",INDEX(Daten!$B$2:$B$1000,MATCH(AA10,Daten!$A$2:$A$1000,0))&amp;CHAR(10)&amp;INDEX(Daten!$C$2:$C$1000,MATCH(AA10,Daten!$A$2:$A$1000,0))&amp;CHAR(10)&amp;INDEX(Daten!$D$2:$D$1000,MATCH(AA10,Daten!$A$2:$A$1000,0)))</f>
        <v/>
      </c>
      <c r="AB15">
        <f>IF(AB10="","",INDEX(Daten!$B$2:$B$1000,MATCH(AB10,Daten!$A$2:$A$1000,0))&amp;CHAR(10)&amp;INDEX(Daten!$C$2:$C$1000,MATCH(AB10,Daten!$A$2:$A$1000,0))&amp;CHAR(10)&amp;INDEX(Daten!$D$2:$D$1000,MATCH(AB10,Daten!$A$2:$A$1000,0)))</f>
        <v/>
      </c>
    </row>
    <row r="16" ht="18" customHeight="1">
      <c r="B16" s="27" t="n"/>
      <c r="C16" s="28" t="n"/>
      <c r="D16" s="29" t="n"/>
      <c r="F16" s="27" t="n"/>
      <c r="G16" s="28" t="n"/>
      <c r="H16" s="29" t="n"/>
      <c r="I16" s="27" t="n"/>
      <c r="J16" s="28" t="n"/>
      <c r="K16" s="28" t="n"/>
      <c r="L16" s="29" t="n"/>
      <c r="N16" s="27" t="n"/>
      <c r="O16" s="28" t="n"/>
      <c r="P16" s="29" t="n"/>
      <c r="R16" s="27" t="n"/>
      <c r="S16" s="28" t="n"/>
      <c r="T16" s="29" t="n"/>
      <c r="X16">
        <f>IF(X11="","",INDEX(Daten!$B$2:$B$1000,MATCH(X11,Daten!$A$2:$A$1000,0))&amp;CHAR(10)&amp;INDEX(Daten!$C$2:$C$1000,MATCH(X11,Daten!$A$2:$A$1000,0))&amp;CHAR(10)&amp;INDEX(Daten!$D$2:$D$1000,MATCH(X11,Daten!$A$2:$A$1000,0)))</f>
        <v/>
      </c>
      <c r="Y16">
        <f>IF(Y11="","",INDEX(Daten!$B$2:$B$1000,MATCH(Y11,Daten!$A$2:$A$1000,0))&amp;CHAR(10)&amp;INDEX(Daten!$C$2:$C$1000,MATCH(Y11,Daten!$A$2:$A$1000,0))&amp;CHAR(10)&amp;INDEX(Daten!$D$2:$D$1000,MATCH(Y11,Daten!$A$2:$A$1000,0)))</f>
        <v/>
      </c>
      <c r="Z16">
        <f>IF(Z11="","",INDEX(Daten!$B$2:$B$1000,MATCH(Z11,Daten!$A$2:$A$1000,0))&amp;CHAR(10)&amp;INDEX(Daten!$C$2:$C$1000,MATCH(Z11,Daten!$A$2:$A$1000,0))&amp;CHAR(10)&amp;INDEX(Daten!$D$2:$D$1000,MATCH(Z11,Daten!$A$2:$A$1000,0)))</f>
        <v/>
      </c>
      <c r="AA16">
        <f>IF(AA11="","",INDEX(Daten!$B$2:$B$1000,MATCH(AA11,Daten!$A$2:$A$1000,0))&amp;CHAR(10)&amp;INDEX(Daten!$C$2:$C$1000,MATCH(AA11,Daten!$A$2:$A$1000,0))&amp;CHAR(10)&amp;INDEX(Daten!$D$2:$D$1000,MATCH(AA11,Daten!$A$2:$A$1000,0)))</f>
        <v/>
      </c>
      <c r="AB16">
        <f>IF(AB11="","",INDEX(Daten!$B$2:$B$1000,MATCH(AB11,Daten!$A$2:$A$1000,0))&amp;CHAR(10)&amp;INDEX(Daten!$C$2:$C$1000,MATCH(AB11,Daten!$A$2:$A$1000,0))&amp;CHAR(10)&amp;INDEX(Daten!$D$2:$D$1000,MATCH(AB11,Daten!$A$2:$A$1000,0)))</f>
        <v/>
      </c>
    </row>
    <row r="18" ht="18" customHeight="1">
      <c r="B18" s="22">
        <f>X14</f>
        <v/>
      </c>
      <c r="C18" s="23" t="n"/>
      <c r="D18" s="24" t="n"/>
      <c r="F18" s="22">
        <f>Y14</f>
        <v/>
      </c>
      <c r="G18" s="23" t="n"/>
      <c r="H18" s="24" t="n"/>
      <c r="I18" s="22">
        <f>Z14</f>
        <v/>
      </c>
      <c r="J18" s="23" t="n"/>
      <c r="K18" s="23" t="n"/>
      <c r="L18" s="24" t="n"/>
      <c r="N18" s="22">
        <f>AA14</f>
        <v/>
      </c>
      <c r="O18" s="23" t="n"/>
      <c r="P18" s="24" t="n"/>
      <c r="R18" s="22">
        <f>AB14</f>
        <v/>
      </c>
      <c r="S18" s="23" t="n"/>
      <c r="T18" s="24" t="n"/>
    </row>
    <row r="19" ht="18" customHeight="1">
      <c r="B19" s="25" t="n"/>
      <c r="D19" s="26" t="n"/>
      <c r="F19" s="25" t="n"/>
      <c r="H19" s="26" t="n"/>
      <c r="I19" s="25" t="n"/>
      <c r="L19" s="26" t="n"/>
      <c r="N19" s="25" t="n"/>
      <c r="P19" s="26" t="n"/>
      <c r="R19" s="25" t="n"/>
      <c r="T19" s="26" t="n"/>
    </row>
    <row r="20" ht="18" customHeight="1">
      <c r="B20" s="27" t="n"/>
      <c r="C20" s="28" t="n"/>
      <c r="D20" s="29" t="n"/>
      <c r="F20" s="27" t="n"/>
      <c r="G20" s="28" t="n"/>
      <c r="H20" s="29" t="n"/>
      <c r="I20" s="27" t="n"/>
      <c r="J20" s="28" t="n"/>
      <c r="K20" s="28" t="n"/>
      <c r="L20" s="29" t="n"/>
      <c r="N20" s="27" t="n"/>
      <c r="O20" s="28" t="n"/>
      <c r="P20" s="29" t="n"/>
      <c r="R20" s="27" t="n"/>
      <c r="S20" s="28" t="n"/>
      <c r="T20" s="29" t="n"/>
    </row>
    <row r="22" ht="18" customHeight="1">
      <c r="B22" s="22">
        <f>X15</f>
        <v/>
      </c>
      <c r="C22" s="23" t="n"/>
      <c r="D22" s="24" t="n"/>
      <c r="F22" s="22">
        <f>Y15</f>
        <v/>
      </c>
      <c r="G22" s="23" t="n"/>
      <c r="H22" s="24" t="n"/>
      <c r="I22" s="22">
        <f>Z15</f>
        <v/>
      </c>
      <c r="J22" s="23" t="n"/>
      <c r="K22" s="23" t="n"/>
      <c r="L22" s="24" t="n"/>
      <c r="N22" s="22">
        <f>AA15</f>
        <v/>
      </c>
      <c r="O22" s="23" t="n"/>
      <c r="P22" s="24" t="n"/>
      <c r="R22" s="22">
        <f>AB15</f>
        <v/>
      </c>
      <c r="S22" s="23" t="n"/>
      <c r="T22" s="24" t="n"/>
    </row>
    <row r="23" ht="18" customHeight="1">
      <c r="B23" s="25" t="n"/>
      <c r="D23" s="26" t="n"/>
      <c r="F23" s="25" t="n"/>
      <c r="H23" s="26" t="n"/>
      <c r="I23" s="25" t="n"/>
      <c r="L23" s="26" t="n"/>
      <c r="N23" s="25" t="n"/>
      <c r="P23" s="26" t="n"/>
      <c r="R23" s="25" t="n"/>
      <c r="T23" s="26" t="n"/>
    </row>
    <row r="24" ht="18" customHeight="1">
      <c r="B24" s="27" t="n"/>
      <c r="C24" s="28" t="n"/>
      <c r="D24" s="29" t="n"/>
      <c r="F24" s="27" t="n"/>
      <c r="G24" s="28" t="n"/>
      <c r="H24" s="29" t="n"/>
      <c r="I24" s="27" t="n"/>
      <c r="J24" s="28" t="n"/>
      <c r="K24" s="28" t="n"/>
      <c r="L24" s="29" t="n"/>
      <c r="N24" s="27" t="n"/>
      <c r="O24" s="28" t="n"/>
      <c r="P24" s="29" t="n"/>
      <c r="R24" s="27" t="n"/>
      <c r="S24" s="28" t="n"/>
      <c r="T24" s="29" t="n"/>
    </row>
    <row r="26" ht="18" customHeight="1">
      <c r="B26" s="22">
        <f>X16</f>
        <v/>
      </c>
      <c r="C26" s="23" t="n"/>
      <c r="D26" s="24" t="n"/>
      <c r="F26" s="22">
        <f>Y16</f>
        <v/>
      </c>
      <c r="G26" s="23" t="n"/>
      <c r="H26" s="24" t="n"/>
      <c r="I26" s="22">
        <f>Z16</f>
        <v/>
      </c>
      <c r="J26" s="23" t="n"/>
      <c r="K26" s="23" t="n"/>
      <c r="L26" s="24" t="n"/>
      <c r="N26" s="22">
        <f>AA16</f>
        <v/>
      </c>
      <c r="O26" s="23" t="n"/>
      <c r="P26" s="24" t="n"/>
      <c r="R26" s="22">
        <f>AB16</f>
        <v/>
      </c>
      <c r="S26" s="23" t="n"/>
      <c r="T26" s="24" t="n"/>
    </row>
    <row r="27" ht="18" customHeight="1">
      <c r="B27" s="25" t="n"/>
      <c r="D27" s="26" t="n"/>
      <c r="F27" s="25" t="n"/>
      <c r="H27" s="26" t="n"/>
      <c r="I27" s="25" t="n"/>
      <c r="L27" s="26" t="n"/>
      <c r="N27" s="25" t="n"/>
      <c r="P27" s="26" t="n"/>
      <c r="R27" s="25" t="n"/>
      <c r="T27" s="26" t="n"/>
    </row>
    <row r="28" ht="18" customHeight="1">
      <c r="B28" s="27" t="n"/>
      <c r="C28" s="28" t="n"/>
      <c r="D28" s="29" t="n"/>
      <c r="F28" s="27" t="n"/>
      <c r="G28" s="28" t="n"/>
      <c r="H28" s="29" t="n"/>
      <c r="I28" s="27" t="n"/>
      <c r="J28" s="28" t="n"/>
      <c r="K28" s="28" t="n"/>
      <c r="L28" s="29" t="n"/>
      <c r="N28" s="27" t="n"/>
      <c r="O28" s="28" t="n"/>
      <c r="P28" s="29" t="n"/>
      <c r="R28" s="27" t="n"/>
      <c r="S28" s="28" t="n"/>
      <c r="T28" s="29" t="n"/>
    </row>
    <row r="30">
      <c r="A30" s="33" t="inlineStr">
        <is>
          <t>Es werden maximal 5 direkte Berichte und 4 Mitarbeitende pro Bereich angezeigt.</t>
        </is>
      </c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</sheetData>
  <mergeCells count="29">
    <mergeCell ref="N22:P24"/>
    <mergeCell ref="B18:D20"/>
    <mergeCell ref="F18:H20"/>
    <mergeCell ref="A30:T30"/>
    <mergeCell ref="N18:P20"/>
    <mergeCell ref="I4:L6"/>
    <mergeCell ref="F26:H28"/>
    <mergeCell ref="I14:L16"/>
    <mergeCell ref="B9:D11"/>
    <mergeCell ref="A1:T1"/>
    <mergeCell ref="B14:D16"/>
    <mergeCell ref="N14:P16"/>
    <mergeCell ref="F22:H24"/>
    <mergeCell ref="R26:T28"/>
    <mergeCell ref="I9:L11"/>
    <mergeCell ref="R22:T24"/>
    <mergeCell ref="I26:L28"/>
    <mergeCell ref="F14:H16"/>
    <mergeCell ref="F9:H11"/>
    <mergeCell ref="R9:T11"/>
    <mergeCell ref="N9:P11"/>
    <mergeCell ref="R18:T20"/>
    <mergeCell ref="A2:T2"/>
    <mergeCell ref="B26:D28"/>
    <mergeCell ref="I22:L24"/>
    <mergeCell ref="R14:T16"/>
    <mergeCell ref="B22:D24"/>
    <mergeCell ref="N26:P28"/>
    <mergeCell ref="I18:L20"/>
  </mergeCells>
  <pageMargins left="0.25" right="0.25" top="0.4" bottom="0.4" header="0.2" footer="0.2"/>
  <pageSetup orientation="landscape" paperSize="9" fitToHeight="1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2026-03-06T06:24:47Z</dcterms:created>
  <dcterms:modified xmlns:dcterms="http://purl.org/dc/terms/" xmlns:xsi="http://www.w3.org/2001/XMLSchema-instance" xsi:type="dcterms:W3CDTF">2026-03-06T06:27:52Z</dcterms:modified>
</cp:coreProperties>
</file>