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sergi\Downloads\"/>
    </mc:Choice>
  </mc:AlternateContent>
  <xr:revisionPtr revIDLastSave="0" documentId="13_ncr:1_{D5F487EB-C259-4216-84DF-F9DDBB0EEBDC}" xr6:coauthVersionLast="47" xr6:coauthVersionMax="47" xr10:uidLastSave="{00000000-0000-0000-0000-000000000000}"/>
  <bookViews>
    <workbookView xWindow="-120" yWindow="-120" windowWidth="29040" windowHeight="15720" xr2:uid="{00000000-000D-0000-FFFF-FFFF00000000}"/>
  </bookViews>
  <sheets>
    <sheet name="Angebotsvergleich"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5" i="1" l="1"/>
  <c r="H15" i="1"/>
  <c r="F15" i="1"/>
  <c r="A15" i="1"/>
  <c r="J14" i="1"/>
  <c r="H14" i="1"/>
  <c r="F14" i="1"/>
  <c r="A14" i="1"/>
  <c r="J13" i="1"/>
  <c r="H13" i="1"/>
  <c r="F13" i="1"/>
  <c r="A13" i="1"/>
  <c r="J12" i="1"/>
  <c r="H12" i="1"/>
  <c r="F12" i="1"/>
  <c r="A12" i="1"/>
  <c r="J11" i="1"/>
  <c r="H11" i="1"/>
  <c r="F11" i="1"/>
  <c r="A11" i="1"/>
  <c r="J10" i="1"/>
  <c r="H10" i="1"/>
  <c r="F10" i="1"/>
  <c r="A10" i="1"/>
  <c r="J18" i="1" l="1"/>
  <c r="F18" i="1"/>
  <c r="H18" i="1"/>
  <c r="H20" i="1" s="1"/>
  <c r="H21" i="1" s="1"/>
  <c r="J20" i="1"/>
  <c r="J21" i="1" s="1"/>
  <c r="F20" i="1"/>
  <c r="F21" i="1" s="1"/>
  <c r="F23" i="1" l="1"/>
  <c r="F24" i="1" s="1"/>
  <c r="H23" i="1"/>
  <c r="H24" i="1" s="1"/>
  <c r="J23" i="1"/>
  <c r="J24" i="1" s="1"/>
  <c r="D27" i="1" l="1"/>
  <c r="D26" i="1"/>
</calcChain>
</file>

<file path=xl/sharedStrings.xml><?xml version="1.0" encoding="utf-8"?>
<sst xmlns="http://schemas.openxmlformats.org/spreadsheetml/2006/main" count="37" uniqueCount="34">
  <si>
    <t>Angebotsvergleich</t>
  </si>
  <si>
    <t>Projekt:</t>
  </si>
  <si>
    <t>Projekt-Nr.:</t>
  </si>
  <si>
    <t>Datum:</t>
  </si>
  <si>
    <t>Bearbeiter:</t>
  </si>
  <si>
    <t>Pos.</t>
  </si>
  <si>
    <t>Leistung / Position</t>
  </si>
  <si>
    <t>Menge</t>
  </si>
  <si>
    <t>Einheit</t>
  </si>
  <si>
    <t>Erdarbeiten</t>
  </si>
  <si>
    <t>m³</t>
  </si>
  <si>
    <t>Fundament Beton C25/30</t>
  </si>
  <si>
    <t>Mauerwerk Außenwände</t>
  </si>
  <si>
    <t>m²</t>
  </si>
  <si>
    <t>Fenster inkl. Montage</t>
  </si>
  <si>
    <t>Stk</t>
  </si>
  <si>
    <t>Dachabdichtung</t>
  </si>
  <si>
    <t>Innenelektroinstallation</t>
  </si>
  <si>
    <t>Zwischensumme</t>
  </si>
  <si>
    <t>Rabatt (%)</t>
  </si>
  <si>
    <t>Rabattbetrag</t>
  </si>
  <si>
    <t>Netto nach Rabatt</t>
  </si>
  <si>
    <t>MwSt (%)</t>
  </si>
  <si>
    <t>MwSt-Betrag</t>
  </si>
  <si>
    <t>Bruttosumme</t>
  </si>
  <si>
    <t>Günstigstes Angebot (Brutto)</t>
  </si>
  <si>
    <t>Bruttobetrag</t>
  </si>
  <si>
    <t>Hinweis: Tragen Sie oben die Projektinformationen ein, geben Sie für jede Position Menge und Einheit an und füllen Sie die Einzelpreise pro Anbieter. Die Gesamtwerte und Bruttosummen werden automatisch berechnet. Passen Sie Rabatte und Mehrwertsteuersätze nach Bedarf an.</t>
  </si>
  <si>
    <t>Anbieter 1
EP</t>
  </si>
  <si>
    <t>Anbieter 1
Gesamt</t>
  </si>
  <si>
    <t>Anbieter 2
EP</t>
  </si>
  <si>
    <t>Anbieter 2
Gesamt</t>
  </si>
  <si>
    <t>Anbieter 3
EP</t>
  </si>
  <si>
    <t>Anbieter 3
Gesamt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</si>
</sst>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6"/>
      <color rgb="FFFFFFFF"/>
      <name val="Calibri"/>
    </font>
    <font>
      <b/>
      <sz val="11"/>
      <name val="Calibri"/>
    </font>
    <font>
      <b/>
      <sz val="11"/>
      <color rgb="FFFFFFFF"/>
      <name val="Calibri"/>
    </font>
    <font>
      <b/>
      <sz val="11"/>
      <color rgb="FFFFFFFF"/>
      <name val="Calibri"/>
      <family val="2"/>
    </font>
  </fonts>
  <fills count="3">
    <fill>
      <patternFill patternType="none"/>
    </fill>
    <fill>
      <patternFill patternType="gray125"/>
    </fill>
    <fill>
      <patternFill patternType="solid">
        <fgColor rgb="FF00484E"/>
        <bgColor rgb="FF00484E"/>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0" borderId="0" xfId="0" applyFont="1"/>
    <xf numFmtId="0" fontId="3" fillId="2" borderId="1" xfId="0" applyFont="1" applyFill="1" applyBorder="1" applyAlignment="1">
      <alignment horizontal="center" vertical="center"/>
    </xf>
    <xf numFmtId="0" fontId="0" fillId="0" borderId="1" xfId="0" applyBorder="1"/>
    <xf numFmtId="0" fontId="1" fillId="2" borderId="0" xfId="0" applyFont="1" applyFill="1" applyAlignment="1">
      <alignment horizontal="center" vertical="center"/>
    </xf>
    <xf numFmtId="0" fontId="0" fillId="0" borderId="0" xfId="0"/>
    <xf numFmtId="0" fontId="0" fillId="0" borderId="0" xfId="0" applyAlignment="1">
      <alignment wrapText="1"/>
    </xf>
    <xf numFmtId="0" fontId="2" fillId="0" borderId="2" xfId="0" applyFont="1" applyBorder="1" applyAlignment="1">
      <alignment horizontal="left"/>
    </xf>
    <xf numFmtId="0" fontId="2" fillId="0" borderId="3" xfId="0" applyFont="1" applyBorder="1" applyAlignment="1">
      <alignment horizontal="left"/>
    </xf>
    <xf numFmtId="0" fontId="4" fillId="2" borderId="1" xfId="0" applyFont="1" applyFill="1" applyBorder="1" applyAlignment="1">
      <alignment horizontal="center" vertical="center" wrapText="1"/>
    </xf>
    <xf numFmtId="0" fontId="2" fillId="0" borderId="1" xfId="0" applyFont="1" applyBorder="1" applyAlignment="1">
      <alignment horizontal="left"/>
    </xf>
    <xf numFmtId="0" fontId="0" fillId="0" borderId="1" xfId="0" applyBorder="1" applyAlignment="1">
      <alignment horizontal="center"/>
    </xf>
  </cellXfs>
  <cellStyles count="1">
    <cellStyle name="Normal" xfId="0" builtinId="0"/>
  </cellStyles>
  <dxfs count="2">
    <dxf>
      <font>
        <b/>
      </font>
      <fill>
        <patternFill patternType="solid">
          <fgColor rgb="FFFFC7CE"/>
          <bgColor rgb="FFFFC7CE"/>
        </patternFill>
      </fill>
    </dxf>
    <dxf>
      <font>
        <b/>
      </font>
      <fill>
        <patternFill patternType="solid">
          <fgColor rgb="FFC6EFCE"/>
          <bgColor rgb="FFC6EF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_Angebote" displayName="tbl_Angebote" ref="A9:J15">
  <autoFilter ref="A9:J15" xr:uid="{00000000-0009-0000-0100-000001000000}"/>
  <tableColumns count="10">
    <tableColumn id="1" xr3:uid="{00000000-0010-0000-0000-000001000000}" name="Pos."/>
    <tableColumn id="2" xr3:uid="{00000000-0010-0000-0000-000002000000}" name="Leistung / Position"/>
    <tableColumn id="3" xr3:uid="{00000000-0010-0000-0000-000003000000}" name="Menge"/>
    <tableColumn id="4" xr3:uid="{00000000-0010-0000-0000-000004000000}" name="Einheit"/>
    <tableColumn id="5" xr3:uid="{00000000-0010-0000-0000-000005000000}" name="Anbieter 1_x000a_EP"/>
    <tableColumn id="6" xr3:uid="{00000000-0010-0000-0000-000006000000}" name="Anbieter 1_x000a_Gesamt"/>
    <tableColumn id="7" xr3:uid="{00000000-0010-0000-0000-000007000000}" name="Anbieter 2_x000a_EP"/>
    <tableColumn id="8" xr3:uid="{00000000-0010-0000-0000-000008000000}" name="Anbieter 2_x000a_Gesamt"/>
    <tableColumn id="9" xr3:uid="{00000000-0010-0000-0000-000009000000}" name="Anbieter 3_x000a_EP"/>
    <tableColumn id="10" xr3:uid="{00000000-0010-0000-0000-00000A000000}" name="Anbieter 3_x000a_Gesamt"/>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2"/>
  <sheetViews>
    <sheetView tabSelected="1" workbookViewId="0">
      <selection activeCell="U27" sqref="U27"/>
    </sheetView>
  </sheetViews>
  <sheetFormatPr baseColWidth="10" defaultColWidth="9.140625" defaultRowHeight="15" x14ac:dyDescent="0.25"/>
  <cols>
    <col min="1" max="1" width="5" customWidth="1"/>
    <col min="2" max="2" width="23.7109375" bestFit="1" customWidth="1"/>
    <col min="3" max="3" width="27.28515625" bestFit="1" customWidth="1"/>
    <col min="4" max="4" width="10" customWidth="1"/>
    <col min="5" max="10" width="14.85546875" bestFit="1" customWidth="1"/>
  </cols>
  <sheetData>
    <row r="1" spans="1:10" ht="21" x14ac:dyDescent="0.25">
      <c r="A1" s="4" t="s">
        <v>0</v>
      </c>
      <c r="B1" s="4"/>
      <c r="C1" s="4"/>
      <c r="D1" s="4"/>
      <c r="E1" s="4"/>
      <c r="F1" s="4"/>
      <c r="G1" s="4"/>
      <c r="H1" s="4"/>
      <c r="I1" s="4"/>
      <c r="J1" s="4"/>
    </row>
    <row r="3" spans="1:10" x14ac:dyDescent="0.25">
      <c r="A3" s="10" t="s">
        <v>1</v>
      </c>
      <c r="B3" s="10"/>
      <c r="C3" s="11"/>
      <c r="D3" s="11"/>
    </row>
    <row r="4" spans="1:10" x14ac:dyDescent="0.25">
      <c r="A4" s="10" t="s">
        <v>2</v>
      </c>
      <c r="B4" s="10"/>
      <c r="C4" s="11"/>
      <c r="D4" s="11"/>
    </row>
    <row r="5" spans="1:10" x14ac:dyDescent="0.25">
      <c r="A5" s="10" t="s">
        <v>3</v>
      </c>
      <c r="B5" s="10"/>
      <c r="C5" s="11"/>
      <c r="D5" s="11"/>
    </row>
    <row r="6" spans="1:10" x14ac:dyDescent="0.25">
      <c r="A6" s="10" t="s">
        <v>4</v>
      </c>
      <c r="B6" s="10"/>
      <c r="C6" s="11"/>
      <c r="D6" s="11"/>
    </row>
    <row r="9" spans="1:10" ht="30" x14ac:dyDescent="0.25">
      <c r="A9" s="2" t="s">
        <v>5</v>
      </c>
      <c r="B9" s="2" t="s">
        <v>6</v>
      </c>
      <c r="C9" s="2" t="s">
        <v>7</v>
      </c>
      <c r="D9" s="2" t="s">
        <v>8</v>
      </c>
      <c r="E9" s="9" t="s">
        <v>28</v>
      </c>
      <c r="F9" s="9" t="s">
        <v>29</v>
      </c>
      <c r="G9" s="9" t="s">
        <v>30</v>
      </c>
      <c r="H9" s="9" t="s">
        <v>31</v>
      </c>
      <c r="I9" s="9" t="s">
        <v>32</v>
      </c>
      <c r="J9" s="9" t="s">
        <v>33</v>
      </c>
    </row>
    <row r="10" spans="1:10" x14ac:dyDescent="0.25">
      <c r="A10" s="3">
        <f t="shared" ref="A10:A15" si="0">ROW()-9</f>
        <v>1</v>
      </c>
      <c r="B10" s="3" t="s">
        <v>9</v>
      </c>
      <c r="C10" s="3">
        <v>120</v>
      </c>
      <c r="D10" s="3" t="s">
        <v>10</v>
      </c>
      <c r="E10" s="3">
        <v>45</v>
      </c>
      <c r="F10" s="3">
        <f t="shared" ref="F10:F15" si="1">IF(OR(C10="",E10=""),"",C10*E10)</f>
        <v>5400</v>
      </c>
      <c r="G10" s="3">
        <v>48</v>
      </c>
      <c r="H10" s="3">
        <f t="shared" ref="H10:H15" si="2">IF(OR(C10="",G10=""),"",C10*G10)</f>
        <v>5760</v>
      </c>
      <c r="I10" s="3">
        <v>42</v>
      </c>
      <c r="J10" s="3">
        <f t="shared" ref="J10:J15" si="3">IF(OR(C10="",I10=""),"",C10*I10)</f>
        <v>5040</v>
      </c>
    </row>
    <row r="11" spans="1:10" x14ac:dyDescent="0.25">
      <c r="A11" s="3">
        <f t="shared" si="0"/>
        <v>2</v>
      </c>
      <c r="B11" s="3" t="s">
        <v>11</v>
      </c>
      <c r="C11" s="3">
        <v>80</v>
      </c>
      <c r="D11" s="3" t="s">
        <v>10</v>
      </c>
      <c r="E11" s="3">
        <v>120</v>
      </c>
      <c r="F11" s="3">
        <f t="shared" si="1"/>
        <v>9600</v>
      </c>
      <c r="G11" s="3">
        <v>115</v>
      </c>
      <c r="H11" s="3">
        <f t="shared" si="2"/>
        <v>9200</v>
      </c>
      <c r="I11" s="3">
        <v>130</v>
      </c>
      <c r="J11" s="3">
        <f t="shared" si="3"/>
        <v>10400</v>
      </c>
    </row>
    <row r="12" spans="1:10" x14ac:dyDescent="0.25">
      <c r="A12" s="3">
        <f t="shared" si="0"/>
        <v>3</v>
      </c>
      <c r="B12" s="3" t="s">
        <v>12</v>
      </c>
      <c r="C12" s="3">
        <v>250</v>
      </c>
      <c r="D12" s="3" t="s">
        <v>13</v>
      </c>
      <c r="E12" s="3">
        <v>75</v>
      </c>
      <c r="F12" s="3">
        <f t="shared" si="1"/>
        <v>18750</v>
      </c>
      <c r="G12" s="3">
        <v>70</v>
      </c>
      <c r="H12" s="3">
        <f t="shared" si="2"/>
        <v>17500</v>
      </c>
      <c r="I12" s="3">
        <v>72</v>
      </c>
      <c r="J12" s="3">
        <f t="shared" si="3"/>
        <v>18000</v>
      </c>
    </row>
    <row r="13" spans="1:10" x14ac:dyDescent="0.25">
      <c r="A13" s="3">
        <f t="shared" si="0"/>
        <v>4</v>
      </c>
      <c r="B13" s="3" t="s">
        <v>14</v>
      </c>
      <c r="C13" s="3">
        <v>30</v>
      </c>
      <c r="D13" s="3" t="s">
        <v>15</v>
      </c>
      <c r="E13" s="3">
        <v>420</v>
      </c>
      <c r="F13" s="3">
        <f t="shared" si="1"/>
        <v>12600</v>
      </c>
      <c r="G13" s="3">
        <v>460</v>
      </c>
      <c r="H13" s="3">
        <f t="shared" si="2"/>
        <v>13800</v>
      </c>
      <c r="I13" s="3">
        <v>410</v>
      </c>
      <c r="J13" s="3">
        <f t="shared" si="3"/>
        <v>12300</v>
      </c>
    </row>
    <row r="14" spans="1:10" x14ac:dyDescent="0.25">
      <c r="A14" s="3">
        <f t="shared" si="0"/>
        <v>5</v>
      </c>
      <c r="B14" s="3" t="s">
        <v>16</v>
      </c>
      <c r="C14" s="3">
        <v>280</v>
      </c>
      <c r="D14" s="3" t="s">
        <v>13</v>
      </c>
      <c r="E14" s="3">
        <v>55</v>
      </c>
      <c r="F14" s="3">
        <f t="shared" si="1"/>
        <v>15400</v>
      </c>
      <c r="G14" s="3">
        <v>58</v>
      </c>
      <c r="H14" s="3">
        <f t="shared" si="2"/>
        <v>16240</v>
      </c>
      <c r="I14" s="3">
        <v>60</v>
      </c>
      <c r="J14" s="3">
        <f t="shared" si="3"/>
        <v>16800</v>
      </c>
    </row>
    <row r="15" spans="1:10" x14ac:dyDescent="0.25">
      <c r="A15" s="3">
        <f t="shared" si="0"/>
        <v>6</v>
      </c>
      <c r="B15" s="3" t="s">
        <v>17</v>
      </c>
      <c r="C15" s="3">
        <v>450</v>
      </c>
      <c r="D15" s="3" t="s">
        <v>13</v>
      </c>
      <c r="E15" s="3">
        <v>38</v>
      </c>
      <c r="F15" s="3">
        <f t="shared" si="1"/>
        <v>17100</v>
      </c>
      <c r="G15" s="3">
        <v>40</v>
      </c>
      <c r="H15" s="3">
        <f t="shared" si="2"/>
        <v>18000</v>
      </c>
      <c r="I15" s="3">
        <v>37</v>
      </c>
      <c r="J15" s="3">
        <f t="shared" si="3"/>
        <v>16650</v>
      </c>
    </row>
    <row r="18" spans="1:10" x14ac:dyDescent="0.25">
      <c r="C18" s="7" t="s">
        <v>18</v>
      </c>
      <c r="D18" s="8"/>
      <c r="F18" s="3">
        <f>SUM(F10:F15)</f>
        <v>78850</v>
      </c>
      <c r="H18" s="3">
        <f>SUM(H10:H15)</f>
        <v>80500</v>
      </c>
      <c r="J18" s="3">
        <f>SUM(J10:J15)</f>
        <v>79190</v>
      </c>
    </row>
    <row r="19" spans="1:10" x14ac:dyDescent="0.25">
      <c r="C19" s="7" t="s">
        <v>19</v>
      </c>
      <c r="D19" s="8"/>
      <c r="F19" s="3">
        <v>0</v>
      </c>
      <c r="H19" s="3">
        <v>0</v>
      </c>
      <c r="J19" s="3">
        <v>0</v>
      </c>
    </row>
    <row r="20" spans="1:10" x14ac:dyDescent="0.25">
      <c r="C20" s="7" t="s">
        <v>20</v>
      </c>
      <c r="D20" s="8"/>
      <c r="F20" s="3">
        <f>F18*F19</f>
        <v>0</v>
      </c>
      <c r="H20" s="3">
        <f>H18*H19</f>
        <v>0</v>
      </c>
      <c r="J20" s="3">
        <f>J18*J19</f>
        <v>0</v>
      </c>
    </row>
    <row r="21" spans="1:10" x14ac:dyDescent="0.25">
      <c r="C21" s="7" t="s">
        <v>21</v>
      </c>
      <c r="D21" s="8"/>
      <c r="F21" s="3">
        <f>F18-F20</f>
        <v>78850</v>
      </c>
      <c r="H21" s="3">
        <f>H18-H20</f>
        <v>80500</v>
      </c>
      <c r="J21" s="3">
        <f>J18-J20</f>
        <v>79190</v>
      </c>
    </row>
    <row r="22" spans="1:10" x14ac:dyDescent="0.25">
      <c r="C22" s="7" t="s">
        <v>22</v>
      </c>
      <c r="D22" s="8"/>
      <c r="F22" s="3">
        <v>0.19</v>
      </c>
      <c r="H22" s="3">
        <v>0.19</v>
      </c>
      <c r="J22" s="3">
        <v>0.19</v>
      </c>
    </row>
    <row r="23" spans="1:10" x14ac:dyDescent="0.25">
      <c r="C23" s="7" t="s">
        <v>23</v>
      </c>
      <c r="D23" s="8"/>
      <c r="F23" s="3">
        <f>F21*F22</f>
        <v>14981.5</v>
      </c>
      <c r="H23" s="3">
        <f>H21*H22</f>
        <v>15295</v>
      </c>
      <c r="J23" s="3">
        <f>J21*J22</f>
        <v>15046.1</v>
      </c>
    </row>
    <row r="24" spans="1:10" x14ac:dyDescent="0.25">
      <c r="C24" s="7" t="s">
        <v>24</v>
      </c>
      <c r="D24" s="8"/>
      <c r="F24" s="3">
        <f>F21+F23</f>
        <v>93831.5</v>
      </c>
      <c r="H24" s="3">
        <f>H21+H23</f>
        <v>95795</v>
      </c>
      <c r="J24" s="3">
        <f>J21+J23</f>
        <v>94236.1</v>
      </c>
    </row>
    <row r="26" spans="1:10" x14ac:dyDescent="0.25">
      <c r="C26" s="1" t="s">
        <v>25</v>
      </c>
      <c r="D26" t="str">
        <f>IF(F24=MIN(F24,H24,J24),"Anbieter 1",IF(H24=MIN(F24,H24,J24),"Anbieter 2","Anbieter 3"))</f>
        <v>Anbieter 1</v>
      </c>
    </row>
    <row r="27" spans="1:10" x14ac:dyDescent="0.25">
      <c r="C27" s="1" t="s">
        <v>26</v>
      </c>
      <c r="D27">
        <f>MIN(F24,H24,J24)</f>
        <v>93831.5</v>
      </c>
    </row>
    <row r="30" spans="1:10" x14ac:dyDescent="0.25">
      <c r="A30" s="6" t="s">
        <v>27</v>
      </c>
      <c r="B30" s="5"/>
      <c r="C30" s="5"/>
      <c r="D30" s="5"/>
      <c r="E30" s="5"/>
      <c r="F30" s="5"/>
      <c r="G30" s="5"/>
      <c r="H30" s="5"/>
      <c r="I30" s="5"/>
      <c r="J30" s="5"/>
    </row>
    <row r="31" spans="1:10" x14ac:dyDescent="0.25">
      <c r="A31" s="5"/>
      <c r="B31" s="5"/>
      <c r="C31" s="5"/>
      <c r="D31" s="5"/>
      <c r="E31" s="5"/>
      <c r="F31" s="5"/>
      <c r="G31" s="5"/>
      <c r="H31" s="5"/>
      <c r="I31" s="5"/>
      <c r="J31" s="5"/>
    </row>
    <row r="32" spans="1:10" x14ac:dyDescent="0.25">
      <c r="A32" s="5"/>
      <c r="B32" s="5"/>
      <c r="C32" s="5"/>
      <c r="D32" s="5"/>
      <c r="E32" s="5"/>
      <c r="F32" s="5"/>
      <c r="G32" s="5"/>
      <c r="H32" s="5"/>
      <c r="I32" s="5"/>
      <c r="J32" s="5"/>
    </row>
  </sheetData>
  <mergeCells count="17">
    <mergeCell ref="C6:D6"/>
    <mergeCell ref="A1:J1"/>
    <mergeCell ref="A30:J32"/>
    <mergeCell ref="C18:D18"/>
    <mergeCell ref="C19:D19"/>
    <mergeCell ref="C20:D20"/>
    <mergeCell ref="C21:D21"/>
    <mergeCell ref="C22:D22"/>
    <mergeCell ref="C23:D23"/>
    <mergeCell ref="C24:D24"/>
    <mergeCell ref="A3:B3"/>
    <mergeCell ref="A4:B4"/>
    <mergeCell ref="A5:B5"/>
    <mergeCell ref="A6:B6"/>
    <mergeCell ref="C3:D3"/>
    <mergeCell ref="C4:D4"/>
    <mergeCell ref="C5:D5"/>
  </mergeCells>
  <conditionalFormatting sqref="F10:J15">
    <cfRule type="expression" dxfId="1" priority="1">
      <formula>F10=MIN($F10,$H10,$J10)</formula>
    </cfRule>
    <cfRule type="expression" dxfId="0" priority="2">
      <formula>F10=MAX($F10,$H10,$J10)</formula>
    </cfRule>
  </conditionalFormatting>
  <pageMargins left="0.75" right="0.75" top="1" bottom="1" header="0.5" footer="0.5"/>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Angebotsvergleich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Sergio Jiménez Canales</cp:lastModifiedBy>
  <dcterms:created xsi:type="dcterms:W3CDTF">2025-11-24T15:44:40Z</dcterms:created>
  <dcterms:modified xsi:type="dcterms:W3CDTF">2025-11-24T15:55:11Z</dcterms:modified>
</cp:coreProperties>
</file>