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ilanz\"/>
    </mc:Choice>
  </mc:AlternateContent>
  <xr:revisionPtr revIDLastSave="0" documentId="13_ncr:1_{FEF6732E-C9C7-4149-8158-E1A809CC50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lanz" sheetId="1" r:id="rId1"/>
    <sheet name="Hinweise" sheetId="2" r:id="rId2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3" i="1" l="1"/>
  <c r="E43" i="1"/>
  <c r="D43" i="1"/>
  <c r="C43" i="1"/>
  <c r="B43" i="1"/>
  <c r="F37" i="1"/>
  <c r="E37" i="1"/>
  <c r="D37" i="1"/>
  <c r="C37" i="1"/>
  <c r="B37" i="1"/>
  <c r="F31" i="1"/>
  <c r="E31" i="1"/>
  <c r="D31" i="1"/>
  <c r="C31" i="1"/>
  <c r="B31" i="1"/>
  <c r="F22" i="1"/>
  <c r="E22" i="1"/>
  <c r="D22" i="1"/>
  <c r="C22" i="1"/>
  <c r="B22" i="1"/>
  <c r="F14" i="1"/>
  <c r="E14" i="1"/>
  <c r="D14" i="1"/>
  <c r="C14" i="1"/>
  <c r="B14" i="1"/>
  <c r="C23" i="1" l="1"/>
  <c r="C50" i="1" s="1"/>
  <c r="D23" i="1"/>
  <c r="D49" i="1" s="1"/>
  <c r="E23" i="1"/>
  <c r="E48" i="1" s="1"/>
  <c r="F23" i="1"/>
  <c r="F49" i="1" s="1"/>
  <c r="B23" i="1"/>
  <c r="B50" i="1" s="1"/>
  <c r="B52" i="1"/>
  <c r="C52" i="1"/>
  <c r="D52" i="1"/>
  <c r="E52" i="1"/>
  <c r="F52" i="1"/>
  <c r="B48" i="1"/>
  <c r="B49" i="1"/>
  <c r="D44" i="1"/>
  <c r="B44" i="1"/>
  <c r="B45" i="1" s="1"/>
  <c r="C44" i="1"/>
  <c r="E44" i="1"/>
  <c r="F44" i="1"/>
  <c r="B51" i="1"/>
  <c r="C51" i="1"/>
  <c r="D51" i="1"/>
  <c r="E51" i="1"/>
  <c r="F51" i="1"/>
  <c r="E45" i="1" l="1"/>
  <c r="E50" i="1"/>
  <c r="C49" i="1"/>
  <c r="E49" i="1"/>
  <c r="F48" i="1"/>
  <c r="F50" i="1"/>
  <c r="F45" i="1"/>
  <c r="D48" i="1"/>
  <c r="C48" i="1"/>
  <c r="C45" i="1"/>
  <c r="D50" i="1"/>
  <c r="D45" i="1"/>
</calcChain>
</file>

<file path=xl/sharedStrings.xml><?xml version="1.0" encoding="utf-8"?>
<sst xmlns="http://schemas.openxmlformats.org/spreadsheetml/2006/main" count="76" uniqueCount="74">
  <si>
    <t>Bilanz mit Verhältnissen</t>
  </si>
  <si>
    <t>Einfache Excel-Vorlage zur Erfassung von Aktiva, Passiva und Kennzahlen</t>
  </si>
  <si>
    <t>Legende</t>
  </si>
  <si>
    <t>Unternehmen / Firma</t>
  </si>
  <si>
    <t>Muster GmbH</t>
  </si>
  <si>
    <t>Währung</t>
  </si>
  <si>
    <t>EUR</t>
  </si>
  <si>
    <t>Hellblau = Eingabe</t>
  </si>
  <si>
    <t>Analysejahr</t>
  </si>
  <si>
    <t>Kurznotiz</t>
  </si>
  <si>
    <t>Beispieldaten zur Orientierung</t>
  </si>
  <si>
    <t>Grau = Formel</t>
  </si>
  <si>
    <t>Grün/Rot = Differenz</t>
  </si>
  <si>
    <t>Position</t>
  </si>
  <si>
    <t>AKTIVA</t>
  </si>
  <si>
    <t>Umlaufvermögen</t>
  </si>
  <si>
    <t>Kasse / Bank</t>
  </si>
  <si>
    <t>Forderungen</t>
  </si>
  <si>
    <t>Vorräte</t>
  </si>
  <si>
    <t>Sonstige kurzfristige Vermögenswerte</t>
  </si>
  <si>
    <t>Summe Umlaufvermögen</t>
  </si>
  <si>
    <t>Anlagevermögen</t>
  </si>
  <si>
    <t>Maschinen / Anlagen</t>
  </si>
  <si>
    <t>Immobilien</t>
  </si>
  <si>
    <t>Fahrzeuge</t>
  </si>
  <si>
    <t>Immaterielle Vermögenswerte</t>
  </si>
  <si>
    <t>Sonstiges Anlagevermögen</t>
  </si>
  <si>
    <t>Summe Anlagevermögen</t>
  </si>
  <si>
    <t>Summe Aktiva</t>
  </si>
  <si>
    <t>PASSIVA</t>
  </si>
  <si>
    <t>Kurzfristige Verbindlichkeiten</t>
  </si>
  <si>
    <t>Lieferantenverbindlichkeiten</t>
  </si>
  <si>
    <t>Kurzfristige Kredite</t>
  </si>
  <si>
    <t>Steuerschulden</t>
  </si>
  <si>
    <t>Sonstige kurzfristige Verbindlichkeiten</t>
  </si>
  <si>
    <t>Summe kurzfristige Verbindlichkeiten</t>
  </si>
  <si>
    <t>Langfristige Verbindlichkeiten</t>
  </si>
  <si>
    <t>Darlehen</t>
  </si>
  <si>
    <t>Hypotheken</t>
  </si>
  <si>
    <t>Sonstige langfristige Schulden</t>
  </si>
  <si>
    <t>Summe langfristige Verbindlichkeiten</t>
  </si>
  <si>
    <t>Eigenkapital</t>
  </si>
  <si>
    <t>Stammkapital</t>
  </si>
  <si>
    <t>Gewinnrücklagen</t>
  </si>
  <si>
    <t>Jahresüberschuss / Fehlbetrag</t>
  </si>
  <si>
    <t>Summe Eigenkapital</t>
  </si>
  <si>
    <t>Summe Passiva</t>
  </si>
  <si>
    <t>Bilanzdifferenz</t>
  </si>
  <si>
    <t>KENNZAHLEN</t>
  </si>
  <si>
    <t>Eigenkapitalquote</t>
  </si>
  <si>
    <t>Fremdkapitalquote</t>
  </si>
  <si>
    <t>Anlagenquote</t>
  </si>
  <si>
    <t>Liquiditätsgrad I</t>
  </si>
  <si>
    <t>Verschuldungsgrad</t>
  </si>
  <si>
    <t>Hinweise zur Nutzung</t>
  </si>
  <si>
    <t>Bereich</t>
  </si>
  <si>
    <t>Erläuterung</t>
  </si>
  <si>
    <t>Wichtig</t>
  </si>
  <si>
    <t>Eingaben</t>
  </si>
  <si>
    <t>Bitte nur Werte in den hellblau markierten Zellen ändern. Jahre und Unternehmensname können ebenfalls angepasst werden.</t>
  </si>
  <si>
    <t>Editierbar</t>
  </si>
  <si>
    <t>Aktiva</t>
  </si>
  <si>
    <t>Hier werden kurzfristige und langfristige Vermögenswerte erfasst. Die Summen werden automatisch berechnet.</t>
  </si>
  <si>
    <t>Automatisch summiert</t>
  </si>
  <si>
    <t>Passiva</t>
  </si>
  <si>
    <t>Hier werden kurzfristige und langfristige Verbindlichkeiten sowie das Eigenkapital erfasst.</t>
  </si>
  <si>
    <t>Ist der Wert 0, ist die Bilanz ausgeglichen. Abweichungen werden farblich hervorgehoben.</t>
  </si>
  <si>
    <t>Sollte 0 sein</t>
  </si>
  <si>
    <t>Kennzahlen</t>
  </si>
  <si>
    <t>Die Kennzahlen helfen bei der schnellen Einordnung der Bilanzstruktur, z. B. Eigenkapitalquote oder Liquiditätsgrad I.</t>
  </si>
  <si>
    <t>Nur Orientierung</t>
  </si>
  <si>
    <t>Hinweis</t>
  </si>
  <si>
    <t>Die Vorlage ersetzt keine steuerliche oder rechtliche Beratung. Vor offizieller Verwendung sollten die Zahlen fachlich geprüft werden.</t>
  </si>
  <si>
    <t>Keine Beratung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</si>
</sst>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;[Red]\(#,##0.00\ &quot;€&quot;\);\-"/>
    <numFmt numFmtId="165" formatCode="0.0%"/>
    <numFmt numFmtId="166" formatCode="0.0\x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0"/>
      <color rgb="FF00484E"/>
      <name val="Calibri"/>
    </font>
    <font>
      <b/>
      <sz val="11"/>
      <color rgb="FFFFFFFF"/>
      <name val="Calibri"/>
    </font>
    <font>
      <b/>
      <sz val="11"/>
      <name val="Calibri"/>
    </font>
    <font>
      <b/>
      <sz val="11"/>
      <color rgb="FF00484E"/>
      <name val="Calibri"/>
    </font>
    <font>
      <b/>
      <sz val="11"/>
      <color rgb="FF1F415A"/>
      <name val="Calibri"/>
    </font>
    <font>
      <sz val="10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4FF"/>
      </patternFill>
    </fill>
    <fill>
      <patternFill patternType="solid">
        <fgColor rgb="FFD9E7EA"/>
      </patternFill>
    </fill>
    <fill>
      <patternFill patternType="solid">
        <fgColor rgb="FFF2F4F7"/>
      </patternFill>
    </fill>
    <fill>
      <patternFill patternType="solid">
        <fgColor rgb="FFDCE8F2"/>
      </patternFill>
    </fill>
    <fill>
      <patternFill patternType="solid">
        <fgColor rgb="FFE2F0D9"/>
      </patternFill>
    </fill>
  </fills>
  <borders count="2">
    <border>
      <left/>
      <right/>
      <top/>
      <bottom/>
      <diagonal/>
    </border>
    <border>
      <left style="thin">
        <color rgb="FFB7C4C7"/>
      </left>
      <right style="thin">
        <color rgb="FFB7C4C7"/>
      </right>
      <top style="thin">
        <color rgb="FFB7C4C7"/>
      </top>
      <bottom style="thin">
        <color rgb="FFB7C4C7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/>
    <xf numFmtId="0" fontId="3" fillId="3" borderId="1" xfId="0" applyFont="1" applyFill="1" applyBorder="1"/>
    <xf numFmtId="0" fontId="7" fillId="4" borderId="1" xfId="0" applyFont="1" applyFill="1" applyBorder="1"/>
    <xf numFmtId="1" fontId="0" fillId="4" borderId="1" xfId="0" applyNumberFormat="1" applyFill="1" applyBorder="1"/>
    <xf numFmtId="0" fontId="7" fillId="6" borderId="1" xfId="0" applyFont="1" applyFill="1" applyBorder="1"/>
    <xf numFmtId="0" fontId="7" fillId="8" borderId="1" xfId="0" applyFont="1" applyFill="1" applyBorder="1"/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/>
    </xf>
    <xf numFmtId="0" fontId="5" fillId="5" borderId="1" xfId="0" applyFont="1" applyFill="1" applyBorder="1" applyAlignment="1">
      <alignment horizontal="left" vertical="center" wrapText="1"/>
    </xf>
    <xf numFmtId="0" fontId="0" fillId="5" borderId="0" xfId="0" applyFill="1"/>
    <xf numFmtId="0" fontId="0" fillId="0" borderId="1" xfId="0" applyBorder="1" applyAlignment="1">
      <alignment horizontal="left" vertical="center" wrapText="1"/>
    </xf>
    <xf numFmtId="164" fontId="0" fillId="4" borderId="1" xfId="0" applyNumberFormat="1" applyFill="1" applyBorder="1" applyAlignment="1">
      <alignment horizontal="right"/>
    </xf>
    <xf numFmtId="0" fontId="4" fillId="6" borderId="1" xfId="0" applyFont="1" applyFill="1" applyBorder="1" applyAlignment="1">
      <alignment horizontal="left" vertical="center" wrapText="1"/>
    </xf>
    <xf numFmtId="164" fontId="4" fillId="6" borderId="1" xfId="0" applyNumberFormat="1" applyFont="1" applyFill="1" applyBorder="1" applyAlignment="1">
      <alignment horizontal="right"/>
    </xf>
    <xf numFmtId="164" fontId="4" fillId="7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left" vertical="center" wrapText="1"/>
    </xf>
    <xf numFmtId="165" fontId="0" fillId="6" borderId="1" xfId="0" applyNumberFormat="1" applyFill="1" applyBorder="1" applyAlignment="1">
      <alignment horizontal="right"/>
    </xf>
    <xf numFmtId="166" fontId="0" fillId="6" borderId="1" xfId="0" applyNumberFormat="1" applyFill="1" applyBorder="1" applyAlignment="1">
      <alignment horizontal="right"/>
    </xf>
    <xf numFmtId="0" fontId="3" fillId="3" borderId="0" xfId="0" applyFont="1" applyFill="1" applyAlignment="1">
      <alignment horizontal="center"/>
    </xf>
    <xf numFmtId="0" fontId="6" fillId="5" borderId="1" xfId="0" applyFont="1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4" fillId="6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9" fillId="0" borderId="0" xfId="0" applyFont="1"/>
  </cellXfs>
  <cellStyles count="1">
    <cellStyle name="Normal" xfId="0" builtinId="0"/>
  </cellStyles>
  <dxfs count="2">
    <dxf>
      <fill>
        <patternFill patternType="solid">
          <fgColor rgb="FFFCE4D6"/>
        </patternFill>
      </fill>
    </dxf>
    <dxf>
      <fill>
        <patternFill patternType="solid">
          <fgColor rgb="FFE2F0D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showGridLines="0" tabSelected="1" zoomScale="80" zoomScaleNormal="80" workbookViewId="0">
      <pane xSplit="1" ySplit="7" topLeftCell="B8" activePane="bottomRight" state="frozen"/>
      <selection pane="topRight"/>
      <selection pane="bottomLeft"/>
      <selection pane="bottomRight" activeCell="Z29" sqref="Z29"/>
    </sheetView>
  </sheetViews>
  <sheetFormatPr baseColWidth="10" defaultColWidth="9.140625" defaultRowHeight="15" x14ac:dyDescent="0.25"/>
  <cols>
    <col min="1" max="1" width="40" bestFit="1" customWidth="1"/>
    <col min="2" max="2" width="13.7109375" bestFit="1" customWidth="1"/>
    <col min="3" max="4" width="12.42578125" bestFit="1" customWidth="1"/>
    <col min="5" max="5" width="28.7109375" bestFit="1" customWidth="1"/>
    <col min="6" max="6" width="12.42578125" bestFit="1" customWidth="1"/>
    <col min="7" max="7" width="3" customWidth="1"/>
    <col min="8" max="8" width="18.140625" bestFit="1" customWidth="1"/>
  </cols>
  <sheetData>
    <row r="1" spans="1:8" ht="24" customHeight="1" x14ac:dyDescent="0.4">
      <c r="A1" s="29" t="s">
        <v>0</v>
      </c>
      <c r="B1" s="30"/>
      <c r="C1" s="30"/>
      <c r="D1" s="30"/>
      <c r="E1" s="30"/>
      <c r="F1" s="30"/>
    </row>
    <row r="2" spans="1:8" x14ac:dyDescent="0.25">
      <c r="A2" s="25" t="s">
        <v>1</v>
      </c>
      <c r="B2" s="26"/>
      <c r="C2" s="26"/>
      <c r="D2" s="26"/>
      <c r="E2" s="26"/>
      <c r="F2" s="26"/>
    </row>
    <row r="3" spans="1:8" x14ac:dyDescent="0.25">
      <c r="H3" s="1" t="s">
        <v>2</v>
      </c>
    </row>
    <row r="4" spans="1:8" x14ac:dyDescent="0.25">
      <c r="A4" s="2" t="s">
        <v>3</v>
      </c>
      <c r="B4" s="3" t="s">
        <v>4</v>
      </c>
      <c r="D4" s="4" t="s">
        <v>5</v>
      </c>
      <c r="E4" s="3" t="s">
        <v>6</v>
      </c>
      <c r="H4" s="5" t="s">
        <v>7</v>
      </c>
    </row>
    <row r="5" spans="1:8" x14ac:dyDescent="0.25">
      <c r="A5" s="2" t="s">
        <v>8</v>
      </c>
      <c r="B5" s="6">
        <v>2025</v>
      </c>
      <c r="D5" s="4" t="s">
        <v>9</v>
      </c>
      <c r="E5" s="3" t="s">
        <v>10</v>
      </c>
      <c r="H5" s="7" t="s">
        <v>11</v>
      </c>
    </row>
    <row r="6" spans="1:8" x14ac:dyDescent="0.25">
      <c r="H6" s="8" t="s">
        <v>12</v>
      </c>
    </row>
    <row r="7" spans="1:8" ht="21.95" customHeight="1" x14ac:dyDescent="0.25">
      <c r="A7" s="9" t="s">
        <v>13</v>
      </c>
      <c r="B7" s="10">
        <v>2021</v>
      </c>
      <c r="C7" s="10">
        <v>2022</v>
      </c>
      <c r="D7" s="10">
        <v>2023</v>
      </c>
      <c r="E7" s="10">
        <v>2024</v>
      </c>
      <c r="F7" s="10">
        <v>2025</v>
      </c>
    </row>
    <row r="8" spans="1:8" ht="21.95" customHeight="1" x14ac:dyDescent="0.25">
      <c r="A8" s="27" t="s">
        <v>14</v>
      </c>
      <c r="B8" s="26"/>
      <c r="C8" s="26"/>
      <c r="D8" s="26"/>
      <c r="E8" s="26"/>
      <c r="F8" s="26"/>
    </row>
    <row r="9" spans="1:8" ht="21.95" customHeight="1" x14ac:dyDescent="0.25">
      <c r="A9" s="11" t="s">
        <v>15</v>
      </c>
      <c r="B9" s="12"/>
      <c r="C9" s="12"/>
      <c r="D9" s="12"/>
      <c r="E9" s="12"/>
      <c r="F9" s="12"/>
    </row>
    <row r="10" spans="1:8" ht="21.95" customHeight="1" x14ac:dyDescent="0.25">
      <c r="A10" s="13" t="s">
        <v>16</v>
      </c>
      <c r="B10" s="14">
        <v>18000</v>
      </c>
      <c r="C10" s="14">
        <v>22000</v>
      </c>
      <c r="D10" s="14">
        <v>25000</v>
      </c>
      <c r="E10" s="14">
        <v>29000</v>
      </c>
      <c r="F10" s="14">
        <v>32000</v>
      </c>
    </row>
    <row r="11" spans="1:8" ht="21.95" customHeight="1" x14ac:dyDescent="0.25">
      <c r="A11" s="13" t="s">
        <v>17</v>
      </c>
      <c r="B11" s="14">
        <v>12000</v>
      </c>
      <c r="C11" s="14">
        <v>13500</v>
      </c>
      <c r="D11" s="14">
        <v>15000</v>
      </c>
      <c r="E11" s="14">
        <v>16500</v>
      </c>
      <c r="F11" s="14">
        <v>19000</v>
      </c>
    </row>
    <row r="12" spans="1:8" ht="21.95" customHeight="1" x14ac:dyDescent="0.25">
      <c r="A12" s="13" t="s">
        <v>18</v>
      </c>
      <c r="B12" s="14">
        <v>15000</v>
      </c>
      <c r="C12" s="14">
        <v>16000</v>
      </c>
      <c r="D12" s="14">
        <v>17000</v>
      </c>
      <c r="E12" s="14">
        <v>18500</v>
      </c>
      <c r="F12" s="14">
        <v>20000</v>
      </c>
    </row>
    <row r="13" spans="1:8" ht="21.95" customHeight="1" x14ac:dyDescent="0.25">
      <c r="A13" s="13" t="s">
        <v>19</v>
      </c>
      <c r="B13" s="14">
        <v>5000</v>
      </c>
      <c r="C13" s="14">
        <v>5500</v>
      </c>
      <c r="D13" s="14">
        <v>6000</v>
      </c>
      <c r="E13" s="14">
        <v>6500</v>
      </c>
      <c r="F13" s="14">
        <v>7000</v>
      </c>
    </row>
    <row r="14" spans="1:8" ht="21.95" customHeight="1" x14ac:dyDescent="0.25">
      <c r="A14" s="15" t="s">
        <v>20</v>
      </c>
      <c r="B14" s="16">
        <f>SUM(B10:B13)</f>
        <v>50000</v>
      </c>
      <c r="C14" s="16">
        <f>SUM(C10:C13)</f>
        <v>57000</v>
      </c>
      <c r="D14" s="16">
        <f>SUM(D10:D13)</f>
        <v>63000</v>
      </c>
      <c r="E14" s="16">
        <f>SUM(E10:E13)</f>
        <v>70500</v>
      </c>
      <c r="F14" s="16">
        <f>SUM(F10:F13)</f>
        <v>78000</v>
      </c>
    </row>
    <row r="15" spans="1:8" ht="8.25" customHeight="1" x14ac:dyDescent="0.25"/>
    <row r="16" spans="1:8" ht="21.95" customHeight="1" x14ac:dyDescent="0.25">
      <c r="A16" s="11" t="s">
        <v>21</v>
      </c>
      <c r="B16" s="12"/>
      <c r="C16" s="12"/>
      <c r="D16" s="12"/>
      <c r="E16" s="12"/>
      <c r="F16" s="12"/>
    </row>
    <row r="17" spans="1:6" ht="21.95" customHeight="1" x14ac:dyDescent="0.25">
      <c r="A17" s="13" t="s">
        <v>22</v>
      </c>
      <c r="B17" s="14">
        <v>45000</v>
      </c>
      <c r="C17" s="14">
        <v>44000</v>
      </c>
      <c r="D17" s="14">
        <v>43000</v>
      </c>
      <c r="E17" s="14">
        <v>42000</v>
      </c>
      <c r="F17" s="14">
        <v>41000</v>
      </c>
    </row>
    <row r="18" spans="1:6" ht="21.95" customHeight="1" x14ac:dyDescent="0.25">
      <c r="A18" s="13" t="s">
        <v>23</v>
      </c>
      <c r="B18" s="14">
        <v>90000</v>
      </c>
      <c r="C18" s="14">
        <v>93000</v>
      </c>
      <c r="D18" s="14">
        <v>97000</v>
      </c>
      <c r="E18" s="14">
        <v>102000</v>
      </c>
      <c r="F18" s="14">
        <v>108000</v>
      </c>
    </row>
    <row r="19" spans="1:6" ht="21.95" customHeight="1" x14ac:dyDescent="0.25">
      <c r="A19" s="13" t="s">
        <v>24</v>
      </c>
      <c r="B19" s="14">
        <v>12000</v>
      </c>
      <c r="C19" s="14">
        <v>13000</v>
      </c>
      <c r="D19" s="14">
        <v>14000</v>
      </c>
      <c r="E19" s="14">
        <v>15000</v>
      </c>
      <c r="F19" s="14">
        <v>16000</v>
      </c>
    </row>
    <row r="20" spans="1:6" ht="21.95" customHeight="1" x14ac:dyDescent="0.25">
      <c r="A20" s="13" t="s">
        <v>25</v>
      </c>
      <c r="B20" s="14">
        <v>8000</v>
      </c>
      <c r="C20" s="14">
        <v>9000</v>
      </c>
      <c r="D20" s="14">
        <v>10000</v>
      </c>
      <c r="E20" s="14">
        <v>11000</v>
      </c>
      <c r="F20" s="14">
        <v>12000</v>
      </c>
    </row>
    <row r="21" spans="1:6" ht="21.95" customHeight="1" x14ac:dyDescent="0.25">
      <c r="A21" s="13" t="s">
        <v>26</v>
      </c>
      <c r="B21" s="14">
        <v>5000</v>
      </c>
      <c r="C21" s="14">
        <v>6000</v>
      </c>
      <c r="D21" s="14">
        <v>6500</v>
      </c>
      <c r="E21" s="14">
        <v>7000</v>
      </c>
      <c r="F21" s="14">
        <v>8000</v>
      </c>
    </row>
    <row r="22" spans="1:6" ht="21.95" customHeight="1" x14ac:dyDescent="0.25">
      <c r="A22" s="15" t="s">
        <v>27</v>
      </c>
      <c r="B22" s="16">
        <f>SUM(B17:B21)</f>
        <v>160000</v>
      </c>
      <c r="C22" s="16">
        <f>SUM(C17:C21)</f>
        <v>165000</v>
      </c>
      <c r="D22" s="16">
        <f>SUM(D17:D21)</f>
        <v>170500</v>
      </c>
      <c r="E22" s="16">
        <f>SUM(E17:E21)</f>
        <v>177000</v>
      </c>
      <c r="F22" s="16">
        <f>SUM(F17:F21)</f>
        <v>185000</v>
      </c>
    </row>
    <row r="23" spans="1:6" ht="21.95" customHeight="1" x14ac:dyDescent="0.25">
      <c r="A23" s="2" t="s">
        <v>28</v>
      </c>
      <c r="B23" s="17">
        <f>B14+B22</f>
        <v>210000</v>
      </c>
      <c r="C23" s="17">
        <f>C14+C22</f>
        <v>222000</v>
      </c>
      <c r="D23" s="17">
        <f>D14+D22</f>
        <v>233500</v>
      </c>
      <c r="E23" s="17">
        <f>E14+E22</f>
        <v>247500</v>
      </c>
      <c r="F23" s="17">
        <f>F14+F22</f>
        <v>263000</v>
      </c>
    </row>
    <row r="24" spans="1:6" ht="8.25" customHeight="1" x14ac:dyDescent="0.25"/>
    <row r="25" spans="1:6" ht="21.95" customHeight="1" x14ac:dyDescent="0.25">
      <c r="A25" s="27" t="s">
        <v>29</v>
      </c>
      <c r="B25" s="26"/>
      <c r="C25" s="26"/>
      <c r="D25" s="26"/>
      <c r="E25" s="26"/>
      <c r="F25" s="26"/>
    </row>
    <row r="26" spans="1:6" ht="21.95" customHeight="1" x14ac:dyDescent="0.25">
      <c r="A26" s="11" t="s">
        <v>30</v>
      </c>
      <c r="B26" s="12"/>
      <c r="C26" s="12"/>
      <c r="D26" s="12"/>
      <c r="E26" s="12"/>
      <c r="F26" s="12"/>
    </row>
    <row r="27" spans="1:6" ht="21.95" customHeight="1" x14ac:dyDescent="0.25">
      <c r="A27" s="13" t="s">
        <v>31</v>
      </c>
      <c r="B27" s="14">
        <v>14000</v>
      </c>
      <c r="C27" s="14">
        <v>15000</v>
      </c>
      <c r="D27" s="14">
        <v>16000</v>
      </c>
      <c r="E27" s="14">
        <v>17500</v>
      </c>
      <c r="F27" s="14">
        <v>19000</v>
      </c>
    </row>
    <row r="28" spans="1:6" ht="21.95" customHeight="1" x14ac:dyDescent="0.25">
      <c r="A28" s="13" t="s">
        <v>32</v>
      </c>
      <c r="B28" s="14">
        <v>10000</v>
      </c>
      <c r="C28" s="14">
        <v>11000</v>
      </c>
      <c r="D28" s="14">
        <v>12000</v>
      </c>
      <c r="E28" s="14">
        <v>12000</v>
      </c>
      <c r="F28" s="14">
        <v>13000</v>
      </c>
    </row>
    <row r="29" spans="1:6" ht="21.95" customHeight="1" x14ac:dyDescent="0.25">
      <c r="A29" s="13" t="s">
        <v>33</v>
      </c>
      <c r="B29" s="14">
        <v>6000</v>
      </c>
      <c r="C29" s="14">
        <v>6500</v>
      </c>
      <c r="D29" s="14">
        <v>7000</v>
      </c>
      <c r="E29" s="14">
        <v>7500</v>
      </c>
      <c r="F29" s="14">
        <v>8000</v>
      </c>
    </row>
    <row r="30" spans="1:6" ht="21.95" customHeight="1" x14ac:dyDescent="0.25">
      <c r="A30" s="13" t="s">
        <v>34</v>
      </c>
      <c r="B30" s="14">
        <v>5000</v>
      </c>
      <c r="C30" s="14">
        <v>5500</v>
      </c>
      <c r="D30" s="14">
        <v>6000</v>
      </c>
      <c r="E30" s="14">
        <v>6500</v>
      </c>
      <c r="F30" s="14">
        <v>7000</v>
      </c>
    </row>
    <row r="31" spans="1:6" ht="21.95" customHeight="1" x14ac:dyDescent="0.25">
      <c r="A31" s="15" t="s">
        <v>35</v>
      </c>
      <c r="B31" s="16">
        <f>SUM(B27:B30)</f>
        <v>35000</v>
      </c>
      <c r="C31" s="16">
        <f>SUM(C27:C30)</f>
        <v>38000</v>
      </c>
      <c r="D31" s="16">
        <f>SUM(D27:D30)</f>
        <v>41000</v>
      </c>
      <c r="E31" s="16">
        <f>SUM(E27:E30)</f>
        <v>43500</v>
      </c>
      <c r="F31" s="16">
        <f>SUM(F27:F30)</f>
        <v>47000</v>
      </c>
    </row>
    <row r="32" spans="1:6" ht="21.95" customHeight="1" x14ac:dyDescent="0.25"/>
    <row r="33" spans="1:6" ht="21.95" customHeight="1" x14ac:dyDescent="0.25">
      <c r="A33" s="11" t="s">
        <v>36</v>
      </c>
      <c r="B33" s="12"/>
      <c r="C33" s="12"/>
      <c r="D33" s="12"/>
      <c r="E33" s="12"/>
      <c r="F33" s="12"/>
    </row>
    <row r="34" spans="1:6" ht="21.95" customHeight="1" x14ac:dyDescent="0.25">
      <c r="A34" s="13" t="s">
        <v>37</v>
      </c>
      <c r="B34" s="14">
        <v>80000</v>
      </c>
      <c r="C34" s="14">
        <v>78000</v>
      </c>
      <c r="D34" s="14">
        <v>76000</v>
      </c>
      <c r="E34" s="14">
        <v>74000</v>
      </c>
      <c r="F34" s="14">
        <v>72000</v>
      </c>
    </row>
    <row r="35" spans="1:6" ht="21.95" customHeight="1" x14ac:dyDescent="0.25">
      <c r="A35" s="13" t="s">
        <v>38</v>
      </c>
      <c r="B35" s="14">
        <v>20000</v>
      </c>
      <c r="C35" s="14">
        <v>22000</v>
      </c>
      <c r="D35" s="14">
        <v>24000</v>
      </c>
      <c r="E35" s="14">
        <v>26000</v>
      </c>
      <c r="F35" s="14">
        <v>28000</v>
      </c>
    </row>
    <row r="36" spans="1:6" ht="21.95" customHeight="1" x14ac:dyDescent="0.25">
      <c r="A36" s="13" t="s">
        <v>39</v>
      </c>
      <c r="B36" s="14">
        <v>5000</v>
      </c>
      <c r="C36" s="14">
        <v>5000</v>
      </c>
      <c r="D36" s="14">
        <v>6000</v>
      </c>
      <c r="E36" s="14">
        <v>7000</v>
      </c>
      <c r="F36" s="14">
        <v>8000</v>
      </c>
    </row>
    <row r="37" spans="1:6" ht="21.95" customHeight="1" x14ac:dyDescent="0.25">
      <c r="A37" s="15" t="s">
        <v>40</v>
      </c>
      <c r="B37" s="16">
        <f>SUM(B34:B36)</f>
        <v>105000</v>
      </c>
      <c r="C37" s="16">
        <f>SUM(C34:C36)</f>
        <v>105000</v>
      </c>
      <c r="D37" s="16">
        <f>SUM(D34:D36)</f>
        <v>106000</v>
      </c>
      <c r="E37" s="16">
        <f>SUM(E34:E36)</f>
        <v>107000</v>
      </c>
      <c r="F37" s="16">
        <f>SUM(F34:F36)</f>
        <v>108000</v>
      </c>
    </row>
    <row r="38" spans="1:6" ht="21.95" customHeight="1" x14ac:dyDescent="0.25"/>
    <row r="39" spans="1:6" ht="21.95" customHeight="1" x14ac:dyDescent="0.25">
      <c r="A39" s="11" t="s">
        <v>41</v>
      </c>
      <c r="B39" s="12"/>
      <c r="C39" s="12"/>
      <c r="D39" s="12"/>
      <c r="E39" s="12"/>
      <c r="F39" s="12"/>
    </row>
    <row r="40" spans="1:6" ht="21.95" customHeight="1" x14ac:dyDescent="0.25">
      <c r="A40" s="13" t="s">
        <v>42</v>
      </c>
      <c r="B40" s="14">
        <v>45000</v>
      </c>
      <c r="C40" s="14">
        <v>45000</v>
      </c>
      <c r="D40" s="14">
        <v>45000</v>
      </c>
      <c r="E40" s="14">
        <v>50000</v>
      </c>
      <c r="F40" s="14">
        <v>50000</v>
      </c>
    </row>
    <row r="41" spans="1:6" ht="21.95" customHeight="1" x14ac:dyDescent="0.25">
      <c r="A41" s="13" t="s">
        <v>43</v>
      </c>
      <c r="B41" s="14">
        <v>18000</v>
      </c>
      <c r="C41" s="14">
        <v>22000</v>
      </c>
      <c r="D41" s="14">
        <v>26000</v>
      </c>
      <c r="E41" s="14">
        <v>30000</v>
      </c>
      <c r="F41" s="14">
        <v>36000</v>
      </c>
    </row>
    <row r="42" spans="1:6" ht="21.95" customHeight="1" x14ac:dyDescent="0.25">
      <c r="A42" s="13" t="s">
        <v>44</v>
      </c>
      <c r="B42" s="14">
        <v>7000</v>
      </c>
      <c r="C42" s="14">
        <v>12000</v>
      </c>
      <c r="D42" s="14">
        <v>15500</v>
      </c>
      <c r="E42" s="14">
        <v>17000</v>
      </c>
      <c r="F42" s="14">
        <v>22000</v>
      </c>
    </row>
    <row r="43" spans="1:6" ht="21.95" customHeight="1" x14ac:dyDescent="0.25">
      <c r="A43" s="15" t="s">
        <v>45</v>
      </c>
      <c r="B43" s="16">
        <f>SUM(B40:B42)</f>
        <v>70000</v>
      </c>
      <c r="C43" s="16">
        <f>SUM(C40:C42)</f>
        <v>79000</v>
      </c>
      <c r="D43" s="16">
        <f>SUM(D40:D42)</f>
        <v>86500</v>
      </c>
      <c r="E43" s="16">
        <f>SUM(E40:E42)</f>
        <v>97000</v>
      </c>
      <c r="F43" s="16">
        <f>SUM(F40:F42)</f>
        <v>108000</v>
      </c>
    </row>
    <row r="44" spans="1:6" ht="21.95" customHeight="1" x14ac:dyDescent="0.25">
      <c r="A44" s="2" t="s">
        <v>46</v>
      </c>
      <c r="B44" s="17">
        <f>B31+B37+B43</f>
        <v>210000</v>
      </c>
      <c r="C44" s="17">
        <f>C31+C37+C43</f>
        <v>222000</v>
      </c>
      <c r="D44" s="17">
        <f>D31+D37+D43</f>
        <v>233500</v>
      </c>
      <c r="E44" s="17">
        <f>E31+E37+E43</f>
        <v>247500</v>
      </c>
      <c r="F44" s="17">
        <f>F31+F37+F43</f>
        <v>263000</v>
      </c>
    </row>
    <row r="45" spans="1:6" ht="21.95" customHeight="1" x14ac:dyDescent="0.25">
      <c r="A45" s="15" t="s">
        <v>47</v>
      </c>
      <c r="B45" s="16">
        <f>B23-B44</f>
        <v>0</v>
      </c>
      <c r="C45" s="16">
        <f>C23-C44</f>
        <v>0</v>
      </c>
      <c r="D45" s="16">
        <f>D23-D44</f>
        <v>0</v>
      </c>
      <c r="E45" s="16">
        <f>E23-E44</f>
        <v>0</v>
      </c>
      <c r="F45" s="16">
        <f>F23-F44</f>
        <v>0</v>
      </c>
    </row>
    <row r="46" spans="1:6" ht="21.95" customHeight="1" x14ac:dyDescent="0.25"/>
    <row r="47" spans="1:6" ht="21.95" customHeight="1" x14ac:dyDescent="0.25">
      <c r="A47" s="27" t="s">
        <v>48</v>
      </c>
      <c r="B47" s="26"/>
      <c r="C47" s="26"/>
      <c r="D47" s="26"/>
      <c r="E47" s="26"/>
      <c r="F47" s="26"/>
    </row>
    <row r="48" spans="1:6" ht="21.95" customHeight="1" x14ac:dyDescent="0.25">
      <c r="A48" s="18" t="s">
        <v>49</v>
      </c>
      <c r="B48" s="19">
        <f>IFERROR(B43/B23,0)</f>
        <v>0.33333333333333331</v>
      </c>
      <c r="C48" s="19">
        <f>IFERROR(C43/C23,0)</f>
        <v>0.35585585585585583</v>
      </c>
      <c r="D48" s="19">
        <f>IFERROR(D43/D23,0)</f>
        <v>0.37044967880085655</v>
      </c>
      <c r="E48" s="19">
        <f>IFERROR(E43/E23,0)</f>
        <v>0.39191919191919194</v>
      </c>
      <c r="F48" s="19">
        <f>IFERROR(F43/F23,0)</f>
        <v>0.41064638783269963</v>
      </c>
    </row>
    <row r="49" spans="1:6" ht="21.95" customHeight="1" x14ac:dyDescent="0.25">
      <c r="A49" s="18" t="s">
        <v>50</v>
      </c>
      <c r="B49" s="19">
        <f>IFERROR((B31+B37)/B23,0)</f>
        <v>0.66666666666666663</v>
      </c>
      <c r="C49" s="19">
        <f>IFERROR((C31+C37)/C23,0)</f>
        <v>0.64414414414414412</v>
      </c>
      <c r="D49" s="19">
        <f>IFERROR((D31+D37)/D23,0)</f>
        <v>0.62955032119914345</v>
      </c>
      <c r="E49" s="19">
        <f>IFERROR((E31+E37)/E23,0)</f>
        <v>0.60808080808080811</v>
      </c>
      <c r="F49" s="19">
        <f>IFERROR((F31+F37)/F23,0)</f>
        <v>0.58935361216730042</v>
      </c>
    </row>
    <row r="50" spans="1:6" ht="21.95" customHeight="1" x14ac:dyDescent="0.25">
      <c r="A50" s="18" t="s">
        <v>51</v>
      </c>
      <c r="B50" s="19">
        <f>IFERROR(B22/B23,0)</f>
        <v>0.76190476190476186</v>
      </c>
      <c r="C50" s="19">
        <f>IFERROR(C22/C23,0)</f>
        <v>0.7432432432432432</v>
      </c>
      <c r="D50" s="19">
        <f>IFERROR(D22/D23,0)</f>
        <v>0.73019271948608133</v>
      </c>
      <c r="E50" s="19">
        <f>IFERROR(E22/E23,0)</f>
        <v>0.7151515151515152</v>
      </c>
      <c r="F50" s="19">
        <f>IFERROR(F22/F23,0)</f>
        <v>0.70342205323193918</v>
      </c>
    </row>
    <row r="51" spans="1:6" ht="21.95" customHeight="1" x14ac:dyDescent="0.25">
      <c r="A51" s="18" t="s">
        <v>52</v>
      </c>
      <c r="B51" s="19">
        <f>IFERROR(B10/B31,0)</f>
        <v>0.51428571428571423</v>
      </c>
      <c r="C51" s="19">
        <f>IFERROR(C10/C31,0)</f>
        <v>0.57894736842105265</v>
      </c>
      <c r="D51" s="19">
        <f>IFERROR(D10/D31,0)</f>
        <v>0.6097560975609756</v>
      </c>
      <c r="E51" s="19">
        <f>IFERROR(E10/E31,0)</f>
        <v>0.66666666666666663</v>
      </c>
      <c r="F51" s="19">
        <f>IFERROR(F10/F31,0)</f>
        <v>0.68085106382978722</v>
      </c>
    </row>
    <row r="52" spans="1:6" ht="21.95" customHeight="1" x14ac:dyDescent="0.25">
      <c r="A52" s="18" t="s">
        <v>53</v>
      </c>
      <c r="B52" s="20">
        <f>IFERROR((B31+B37)/B43,0)</f>
        <v>2</v>
      </c>
      <c r="C52" s="20">
        <f>IFERROR((C31+C37)/C43,0)</f>
        <v>1.8101265822784811</v>
      </c>
      <c r="D52" s="20">
        <f>IFERROR((D31+D37)/D43,0)</f>
        <v>1.699421965317919</v>
      </c>
      <c r="E52" s="20">
        <f>IFERROR((E31+E37)/E43,0)</f>
        <v>1.5515463917525774</v>
      </c>
      <c r="F52" s="20">
        <f>IFERROR((F31+F37)/F43,0)</f>
        <v>1.4351851851851851</v>
      </c>
    </row>
  </sheetData>
  <mergeCells count="5">
    <mergeCell ref="A2:F2"/>
    <mergeCell ref="A47:F47"/>
    <mergeCell ref="A1:F1"/>
    <mergeCell ref="A8:F8"/>
    <mergeCell ref="A25:F25"/>
  </mergeCells>
  <conditionalFormatting sqref="B45:F45">
    <cfRule type="cellIs" dxfId="1" priority="1" operator="equal">
      <formula>0</formula>
    </cfRule>
    <cfRule type="cellIs" dxfId="0" priority="2" operator="notEqual">
      <formula>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showGridLines="0" workbookViewId="0"/>
  </sheetViews>
  <sheetFormatPr baseColWidth="10" defaultColWidth="9.140625" defaultRowHeight="15" x14ac:dyDescent="0.25"/>
  <cols>
    <col min="1" max="1" width="28" customWidth="1"/>
    <col min="2" max="2" width="92" customWidth="1"/>
    <col min="3" max="3" width="20" customWidth="1"/>
  </cols>
  <sheetData>
    <row r="1" spans="1:3" ht="21" x14ac:dyDescent="0.35">
      <c r="A1" s="28" t="s">
        <v>54</v>
      </c>
      <c r="B1" s="26"/>
      <c r="C1" s="26"/>
    </row>
    <row r="3" spans="1:3" x14ac:dyDescent="0.25">
      <c r="A3" s="21" t="s">
        <v>55</v>
      </c>
      <c r="B3" s="21" t="s">
        <v>56</v>
      </c>
      <c r="C3" s="21" t="s">
        <v>57</v>
      </c>
    </row>
    <row r="4" spans="1:3" ht="39.950000000000003" customHeight="1" x14ac:dyDescent="0.25">
      <c r="A4" s="22" t="s">
        <v>58</v>
      </c>
      <c r="B4" s="23" t="s">
        <v>59</v>
      </c>
      <c r="C4" s="24" t="s">
        <v>60</v>
      </c>
    </row>
    <row r="5" spans="1:3" ht="39.950000000000003" customHeight="1" x14ac:dyDescent="0.25">
      <c r="A5" s="22" t="s">
        <v>61</v>
      </c>
      <c r="B5" s="23" t="s">
        <v>62</v>
      </c>
      <c r="C5" s="24" t="s">
        <v>63</v>
      </c>
    </row>
    <row r="6" spans="1:3" ht="39.950000000000003" customHeight="1" x14ac:dyDescent="0.25">
      <c r="A6" s="22" t="s">
        <v>64</v>
      </c>
      <c r="B6" s="23" t="s">
        <v>65</v>
      </c>
      <c r="C6" s="24" t="s">
        <v>63</v>
      </c>
    </row>
    <row r="7" spans="1:3" ht="39.950000000000003" customHeight="1" x14ac:dyDescent="0.25">
      <c r="A7" s="22" t="s">
        <v>47</v>
      </c>
      <c r="B7" s="23" t="s">
        <v>66</v>
      </c>
      <c r="C7" s="24" t="s">
        <v>67</v>
      </c>
    </row>
    <row r="8" spans="1:3" ht="39.950000000000003" customHeight="1" x14ac:dyDescent="0.25">
      <c r="A8" s="22" t="s">
        <v>68</v>
      </c>
      <c r="B8" s="23" t="s">
        <v>69</v>
      </c>
      <c r="C8" s="24" t="s">
        <v>70</v>
      </c>
    </row>
    <row r="9" spans="1:3" ht="39.950000000000003" customHeight="1" x14ac:dyDescent="0.25">
      <c r="A9" s="22" t="s">
        <v>71</v>
      </c>
      <c r="B9" s="23" t="s">
        <v>72</v>
      </c>
      <c r="C9" s="24" t="s">
        <v>73</v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Bilanz</vt:lpstr>
      <vt:lpstr>Hinweise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2026-03-06T09:54:26Z</dcterms:created>
  <dcterms:modified xsi:type="dcterms:W3CDTF">2026-03-06T10:09:58Z</dcterms:modified>
</cp:coreProperties>
</file>