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kommensteuer excel vorlage\"/>
    </mc:Choice>
  </mc:AlternateContent>
  <xr:revisionPtr revIDLastSave="0" documentId="13_ncr:1_{8C46B18C-6368-40A1-8F31-2AF81A00D210}" xr6:coauthVersionLast="47" xr6:coauthVersionMax="47" xr10:uidLastSave="{00000000-0000-0000-0000-000000000000}"/>
  <bookViews>
    <workbookView xWindow="780" yWindow="780" windowWidth="23790" windowHeight="12645" xr2:uid="{00000000-000D-0000-FFFF-FFFF00000000}"/>
  </bookViews>
  <sheets>
    <sheet name="2026" sheetId="1" r:id="rId1"/>
  </sheets>
  <definedNames>
    <definedName name="_xlnm.Print_Area" localSheetId="0">'2026'!$A$1:$M$21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 s="1"/>
  <c r="C12" i="1" s="1"/>
  <c r="A7" i="1"/>
  <c r="B7" i="1" s="1"/>
  <c r="E12" i="1" l="1"/>
  <c r="F12" i="1" s="1"/>
  <c r="G12" i="1" s="1"/>
  <c r="B17" i="1" s="1"/>
  <c r="D12" i="1"/>
  <c r="C7" i="1"/>
  <c r="D7" i="1"/>
  <c r="E7" i="1" s="1"/>
  <c r="B16" i="1" s="1"/>
  <c r="B18" i="1" s="1"/>
</calcChain>
</file>

<file path=xl/sharedStrings.xml><?xml version="1.0" encoding="utf-8"?>
<sst xmlns="http://schemas.openxmlformats.org/spreadsheetml/2006/main" count="25" uniqueCount="20">
  <si>
    <t>Einkommensteuer 2026 Rechner</t>
  </si>
  <si>
    <t>Berechnung nach §32a EStG – Grundtarif und Splittingtarif</t>
  </si>
  <si>
    <t>Zu versteuerndes Einkommen (zvE)</t>
  </si>
  <si>
    <t>Beispielwert eingetragen. Für eigene Berechnungen nur B3 überschreiben.</t>
  </si>
  <si>
    <t>Grundtarif</t>
  </si>
  <si>
    <t>Ausgangswert</t>
  </si>
  <si>
    <t>x (abgerundet)</t>
  </si>
  <si>
    <t>y</t>
  </si>
  <si>
    <t>z</t>
  </si>
  <si>
    <t>Einkommensteuer</t>
  </si>
  <si>
    <t>Hinweis: Die Formelzonen folgen dem Einkommensteuertarif 2026. x, y und z bleiben bewusst sichtbar.</t>
  </si>
  <si>
    <t>Splittingtarif</t>
  </si>
  <si>
    <t>zvE gesamt</t>
  </si>
  <si>
    <t>1/2 zvE</t>
  </si>
  <si>
    <t>Steuer für 1/2 zvE</t>
  </si>
  <si>
    <t>Splittingsteuer</t>
  </si>
  <si>
    <t>Splittingsteuer = 2 × Steuerbetrag für die Hälfte des gemeinsam zu versteuernden Einkommens.</t>
  </si>
  <si>
    <t>Zusammenfassung</t>
  </si>
  <si>
    <t>Steuervorteil durch Splitting</t>
  </si>
  <si>
    <t>Mit dem vorbefüllten Beispielwert von 60.000 € ergeben sich 14.233 € (Grundtarif) und 8.434 € (Splittingtarif).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</si>
</sst>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color rgb="FFFFFFFF"/>
      <name val="Calibri"/>
    </font>
    <font>
      <b/>
      <sz val="11"/>
      <color rgb="FF00484E"/>
      <name val="Calibri"/>
    </font>
    <font>
      <b/>
      <sz val="11"/>
      <color rgb="FF000000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15A"/>
      <name val="Calibri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2CC"/>
      </patternFill>
    </fill>
    <fill>
      <patternFill patternType="solid">
        <fgColor rgb="FF1F415A"/>
      </patternFill>
    </fill>
    <fill>
      <patternFill patternType="solid">
        <fgColor rgb="FFF6FAFB"/>
      </patternFill>
    </fill>
    <fill>
      <patternFill patternType="solid">
        <fgColor rgb="FFE7ECEF"/>
      </patternFill>
    </fill>
    <fill>
      <patternFill patternType="solid">
        <fgColor rgb="FFD9E8EA"/>
      </patternFill>
    </fill>
  </fills>
  <borders count="7">
    <border>
      <left/>
      <right/>
      <top/>
      <bottom/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9AA8AE"/>
      </left>
      <right style="thin">
        <color rgb="FF9AA8AE"/>
      </right>
      <top style="thin">
        <color rgb="FF9AA8AE"/>
      </top>
      <bottom style="thin">
        <color rgb="FF9AA8AE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/>
      <right/>
      <top style="thin">
        <color rgb="FF9AA8AE"/>
      </top>
      <bottom style="thin">
        <color rgb="FF9AA8AE"/>
      </bottom>
      <diagonal/>
    </border>
    <border>
      <left/>
      <right style="thin">
        <color rgb="FF9AA8AE"/>
      </right>
      <top style="thin">
        <color rgb="FF9AA8AE"/>
      </top>
      <bottom style="thin">
        <color rgb="FF9AA8AE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3" fillId="7" borderId="2" xfId="1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center" vertical="center"/>
    </xf>
    <xf numFmtId="164" fontId="0" fillId="5" borderId="2" xfId="1" applyNumberFormat="1" applyFont="1" applyFill="1" applyBorder="1" applyAlignment="1">
      <alignment horizontal="left" vertical="center"/>
    </xf>
    <xf numFmtId="3" fontId="0" fillId="6" borderId="2" xfId="1" applyNumberFormat="1" applyFont="1" applyFill="1" applyBorder="1" applyAlignment="1">
      <alignment horizontal="right" vertical="center"/>
    </xf>
    <xf numFmtId="165" fontId="0" fillId="6" borderId="2" xfId="1" applyNumberFormat="1" applyFont="1" applyFill="1" applyBorder="1" applyAlignment="1">
      <alignment horizontal="right" vertical="center"/>
    </xf>
    <xf numFmtId="166" fontId="0" fillId="6" borderId="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164" fontId="0" fillId="6" borderId="2" xfId="1" applyNumberFormat="1" applyFont="1" applyFill="1" applyBorder="1" applyAlignment="1">
      <alignment horizontal="right" vertical="center"/>
    </xf>
    <xf numFmtId="0" fontId="4" fillId="7" borderId="2" xfId="1" applyFont="1" applyFill="1" applyBorder="1" applyAlignment="1">
      <alignment horizontal="left" vertical="center"/>
    </xf>
    <xf numFmtId="166" fontId="4" fillId="7" borderId="2" xfId="1" applyNumberFormat="1" applyFont="1" applyFill="1" applyBorder="1" applyAlignment="1">
      <alignment horizontal="right" vertical="center"/>
    </xf>
    <xf numFmtId="0" fontId="7" fillId="5" borderId="2" xfId="1" applyFont="1" applyFill="1" applyBorder="1" applyAlignment="1">
      <alignment horizontal="left" vertical="center"/>
    </xf>
    <xf numFmtId="166" fontId="4" fillId="5" borderId="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0" fillId="0" borderId="0" xfId="0"/>
    <xf numFmtId="0" fontId="1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0" fillId="0" borderId="3" xfId="1" applyFont="1" applyBorder="1"/>
    <xf numFmtId="0" fontId="0" fillId="0" borderId="4" xfId="1" applyFont="1" applyBorder="1"/>
    <xf numFmtId="0" fontId="2" fillId="2" borderId="0" xfId="1" applyFont="1" applyFill="1" applyAlignment="1">
      <alignment horizontal="center" vertical="center"/>
    </xf>
    <xf numFmtId="0" fontId="5" fillId="5" borderId="2" xfId="1" applyFont="1" applyFill="1" applyBorder="1" applyAlignment="1">
      <alignment horizontal="left" vertical="center"/>
    </xf>
    <xf numFmtId="0" fontId="0" fillId="0" borderId="5" xfId="1" applyFont="1" applyBorder="1"/>
    <xf numFmtId="0" fontId="0" fillId="0" borderId="6" xfId="1" applyFont="1" applyBorder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46</xdr:row>
      <xdr:rowOff>85725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A201350D-8304-30D1-D6A7-E8AEAAD041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workbookViewId="0">
      <selection activeCell="K21" sqref="K21"/>
    </sheetView>
  </sheetViews>
  <sheetFormatPr baseColWidth="10" defaultColWidth="9.140625" defaultRowHeight="15" x14ac:dyDescent="0.25"/>
  <cols>
    <col min="1" max="1" width="34" customWidth="1"/>
    <col min="2" max="2" width="18" customWidth="1"/>
    <col min="3" max="4" width="16" customWidth="1"/>
    <col min="5" max="7" width="18" customWidth="1"/>
    <col min="8" max="9" width="4" customWidth="1"/>
    <col min="10" max="10" width="18" customWidth="1"/>
    <col min="11" max="11" width="34" customWidth="1"/>
    <col min="12" max="12" width="28" customWidth="1"/>
    <col min="13" max="13" width="18" customWidth="1"/>
  </cols>
  <sheetData>
    <row r="1" spans="1:13" ht="27.95" customHeight="1" x14ac:dyDescent="0.25">
      <c r="A1" s="16" t="s">
        <v>0</v>
      </c>
      <c r="B1" s="15"/>
      <c r="C1" s="15"/>
      <c r="D1" s="15"/>
      <c r="E1" s="15"/>
      <c r="F1" s="15"/>
      <c r="G1" s="15"/>
    </row>
    <row r="2" spans="1:13" ht="20.100000000000001" customHeight="1" x14ac:dyDescent="0.25">
      <c r="A2" s="20" t="s">
        <v>1</v>
      </c>
      <c r="B2" s="15"/>
      <c r="C2" s="15"/>
      <c r="D2" s="15"/>
      <c r="E2" s="15"/>
      <c r="F2" s="15"/>
      <c r="G2" s="15"/>
    </row>
    <row r="3" spans="1:13" ht="24" customHeight="1" x14ac:dyDescent="0.25">
      <c r="A3" s="1" t="s">
        <v>2</v>
      </c>
      <c r="B3" s="2">
        <v>60000</v>
      </c>
      <c r="C3" s="21" t="s">
        <v>3</v>
      </c>
      <c r="D3" s="22"/>
      <c r="E3" s="22"/>
      <c r="F3" s="22"/>
      <c r="G3" s="23"/>
    </row>
    <row r="5" spans="1:13" ht="21.95" customHeight="1" x14ac:dyDescent="0.25">
      <c r="A5" s="17" t="s">
        <v>4</v>
      </c>
      <c r="B5" s="18"/>
      <c r="C5" s="18"/>
      <c r="D5" s="18"/>
      <c r="E5" s="19"/>
      <c r="J5" s="15"/>
      <c r="K5" s="15"/>
      <c r="L5" s="15"/>
      <c r="M5" s="15"/>
    </row>
    <row r="6" spans="1:13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</row>
    <row r="7" spans="1:13" x14ac:dyDescent="0.25">
      <c r="A7" s="4">
        <f>B3</f>
        <v>60000</v>
      </c>
      <c r="B7" s="5">
        <f>ROUNDDOWN(A7,0)</f>
        <v>60000</v>
      </c>
      <c r="C7" s="6">
        <f>IF(B7&gt;12348,(B7-12348)/10000,"")</f>
        <v>4.7652000000000001</v>
      </c>
      <c r="D7" s="6">
        <f>IF(B7&gt;17799,(B7-17799)/10000,"")</f>
        <v>4.2201000000000004</v>
      </c>
      <c r="E7" s="7">
        <f>IF(B7&lt;=12348,0,IF(B7&lt;=17799,INT((914.51*C7+1400)*C7),IF(B7&lt;=69878,INT((173.1*D7+2397)*D7+1034.87),IF(B7&lt;=277825,INT(0.42*B7-11135.63),INT(0.45*B7-19470.38)))))</f>
        <v>14233</v>
      </c>
    </row>
    <row r="8" spans="1:13" x14ac:dyDescent="0.25">
      <c r="A8" s="14" t="s">
        <v>10</v>
      </c>
      <c r="B8" s="15"/>
      <c r="C8" s="15"/>
      <c r="D8" s="15"/>
      <c r="E8" s="15"/>
    </row>
    <row r="10" spans="1:13" ht="21.95" customHeight="1" x14ac:dyDescent="0.25">
      <c r="A10" s="17" t="s">
        <v>11</v>
      </c>
      <c r="B10" s="18"/>
      <c r="C10" s="18"/>
      <c r="D10" s="18"/>
      <c r="E10" s="18"/>
      <c r="F10" s="18"/>
      <c r="G10" s="19"/>
    </row>
    <row r="11" spans="1:13" x14ac:dyDescent="0.25">
      <c r="A11" s="3" t="s">
        <v>12</v>
      </c>
      <c r="B11" s="3" t="s">
        <v>13</v>
      </c>
      <c r="C11" s="3" t="s">
        <v>6</v>
      </c>
      <c r="D11" s="3" t="s">
        <v>7</v>
      </c>
      <c r="E11" s="3" t="s">
        <v>8</v>
      </c>
      <c r="F11" s="3" t="s">
        <v>14</v>
      </c>
      <c r="G11" s="3" t="s">
        <v>15</v>
      </c>
    </row>
    <row r="12" spans="1:13" x14ac:dyDescent="0.25">
      <c r="A12" s="4">
        <f>B3</f>
        <v>60000</v>
      </c>
      <c r="B12" s="9">
        <f>A12/2</f>
        <v>30000</v>
      </c>
      <c r="C12" s="5">
        <f>ROUNDDOWN(B12,0)</f>
        <v>30000</v>
      </c>
      <c r="D12" s="6">
        <f>IF(C12&gt;12348,(C12-12348)/10000,"")</f>
        <v>1.7652000000000001</v>
      </c>
      <c r="E12" s="6">
        <f>IF(C12&gt;17799,(C12-17799)/10000,"")</f>
        <v>1.2201</v>
      </c>
      <c r="F12" s="7">
        <f>IF(C12&lt;=12348,0,IF(C12&lt;=17799,INT((914.51*D12+1400)*D12),IF(C12&lt;=69878,INT((173.1*E12+2397)*E12+1034.87),IF(C12&lt;=277825,INT(0.42*C12-11135.63),INT(0.45*C12-19470.38)))))</f>
        <v>4217</v>
      </c>
      <c r="G12" s="7">
        <f>2*F12</f>
        <v>8434</v>
      </c>
    </row>
    <row r="13" spans="1:13" x14ac:dyDescent="0.25">
      <c r="A13" s="14" t="s">
        <v>16</v>
      </c>
      <c r="B13" s="15"/>
      <c r="C13" s="15"/>
      <c r="D13" s="15"/>
      <c r="E13" s="15"/>
      <c r="F13" s="15"/>
      <c r="G13" s="15"/>
    </row>
    <row r="14" spans="1:13" x14ac:dyDescent="0.25">
      <c r="J14" s="15"/>
      <c r="K14" s="15"/>
      <c r="L14" s="15"/>
      <c r="M14" s="15"/>
    </row>
    <row r="15" spans="1:13" ht="21.95" customHeight="1" x14ac:dyDescent="0.25">
      <c r="A15" s="17" t="s">
        <v>17</v>
      </c>
      <c r="B15" s="18"/>
      <c r="C15" s="19"/>
      <c r="J15" s="15"/>
      <c r="K15" s="15"/>
      <c r="L15" s="15"/>
      <c r="M15" s="15"/>
    </row>
    <row r="16" spans="1:13" x14ac:dyDescent="0.25">
      <c r="A16" s="10" t="s">
        <v>4</v>
      </c>
      <c r="B16" s="11">
        <f>E7</f>
        <v>14233</v>
      </c>
      <c r="J16" s="15"/>
      <c r="K16" s="15"/>
      <c r="L16" s="15"/>
      <c r="M16" s="15"/>
    </row>
    <row r="17" spans="1:7" x14ac:dyDescent="0.25">
      <c r="A17" s="10" t="s">
        <v>11</v>
      </c>
      <c r="B17" s="11">
        <f>G12</f>
        <v>8434</v>
      </c>
    </row>
    <row r="18" spans="1:7" x14ac:dyDescent="0.25">
      <c r="A18" s="12" t="s">
        <v>18</v>
      </c>
      <c r="B18" s="13">
        <f>B16-B17</f>
        <v>5799</v>
      </c>
    </row>
    <row r="19" spans="1:7" x14ac:dyDescent="0.25">
      <c r="A19" s="14" t="s">
        <v>19</v>
      </c>
      <c r="B19" s="15"/>
      <c r="C19" s="15"/>
      <c r="D19" s="15"/>
      <c r="E19" s="15"/>
      <c r="F19" s="15"/>
      <c r="G19" s="15"/>
    </row>
    <row r="20" spans="1:7" ht="21.95" customHeight="1" x14ac:dyDescent="0.25"/>
    <row r="21" spans="1:7" x14ac:dyDescent="0.25">
      <c r="A21" s="8"/>
    </row>
  </sheetData>
  <mergeCells count="13">
    <mergeCell ref="J16:M16"/>
    <mergeCell ref="A8:E8"/>
    <mergeCell ref="J15:M15"/>
    <mergeCell ref="A19:G19"/>
    <mergeCell ref="A10:G10"/>
    <mergeCell ref="A15:C15"/>
    <mergeCell ref="A13:G13"/>
    <mergeCell ref="J14:M14"/>
    <mergeCell ref="J5:M5"/>
    <mergeCell ref="A1:G1"/>
    <mergeCell ref="A5:E5"/>
    <mergeCell ref="A2:G2"/>
    <mergeCell ref="C3:G3"/>
  </mergeCells>
  <dataValidations count="1">
    <dataValidation type="decimal" operator="greaterThanOrEqual" allowBlank="1" errorTitle="Ungültige Eingabe" error="Bitte eine Zahl größer oder gleich 0 eingeben." promptTitle="Eingabe" prompt="Bitte nur Zahlen eingeben." sqref="B3" xr:uid="{00000000-0002-0000-0000-000000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2026-04-10T16:25:51Z</dcterms:modified>
</cp:coreProperties>
</file>