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kommensteuer excel vorlage\"/>
    </mc:Choice>
  </mc:AlternateContent>
  <xr:revisionPtr revIDLastSave="0" documentId="13_ncr:1_{6F62CC05-6E12-465C-A889-2FD423CD1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 s="1"/>
  <c r="A6" i="1"/>
  <c r="B6" i="1" s="1"/>
  <c r="D6" i="1" l="1"/>
  <c r="E6" i="1" s="1"/>
  <c r="H4" i="1" s="1"/>
  <c r="C6" i="1"/>
  <c r="D10" i="1"/>
  <c r="E10" i="1" s="1"/>
  <c r="C10" i="1"/>
  <c r="E11" i="1" l="1"/>
  <c r="H5" i="1" s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Bitte das zu versteuernde Einkommen (zvE) in Euro eingeben. Nicht Bruttolohn.</t>
        </r>
      </text>
    </comment>
    <comment ref="K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5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6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7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8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9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E10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Gleiche Tariflogik wie Grundtarif, aber auf die Hälfte des gemeinsamen zvE angewendet.</t>
        </r>
      </text>
    </comment>
    <comment ref="K10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1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12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13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14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  <comment ref="K15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Quelle: https://esth.bundesfinanzministerium.de/lsth/2026/A-Einkommensteuergesetz/IV-Tarif-31-34b/Paragraf-32a/paragraf-32a.html</t>
        </r>
      </text>
    </comment>
  </commentList>
</comments>
</file>

<file path=xl/sharedStrings.xml><?xml version="1.0" encoding="utf-8"?>
<sst xmlns="http://schemas.openxmlformats.org/spreadsheetml/2006/main" count="41" uniqueCount="36">
  <si>
    <t>Einkommensteuer 2026 – Excel-Vorlage</t>
  </si>
  <si>
    <t>Einfache, bearbeitbare Vorlage für Grundtarif und Splittingtarif</t>
  </si>
  <si>
    <t>Tarifparameter 2026</t>
  </si>
  <si>
    <t>Zu versteuerndes Einkommen (zvE)</t>
  </si>
  <si>
    <t>Beispielwert</t>
  </si>
  <si>
    <t>Ergebnis</t>
  </si>
  <si>
    <t>Grundfreibetrag</t>
  </si>
  <si>
    <t>Grundtarif (§32a EStG 2026)</t>
  </si>
  <si>
    <t>Grundtarif</t>
  </si>
  <si>
    <t>Ende Zone 1</t>
  </si>
  <si>
    <t>zvE</t>
  </si>
  <si>
    <t>x (abgerundet)</t>
  </si>
  <si>
    <t>y</t>
  </si>
  <si>
    <t>z</t>
  </si>
  <si>
    <t>Einkommensteuer</t>
  </si>
  <si>
    <t>Splittingtarif</t>
  </si>
  <si>
    <t>Ende Zone 2</t>
  </si>
  <si>
    <t>Steuer auf Hälfte</t>
  </si>
  <si>
    <t>Ende Zone 3</t>
  </si>
  <si>
    <t>Faktor y (a)</t>
  </si>
  <si>
    <t>Splittingtarif (§32a EStG 2026)</t>
  </si>
  <si>
    <t>Konstante y (b)</t>
  </si>
  <si>
    <t>Faktor z (a)</t>
  </si>
  <si>
    <t>Konstante z (b)</t>
  </si>
  <si>
    <t>Splittingsteuer gesamt</t>
  </si>
  <si>
    <t>Konstante z (c)</t>
  </si>
  <si>
    <t>Satz 42 %</t>
  </si>
  <si>
    <t>Hinweise</t>
  </si>
  <si>
    <t>Abzug 42 %</t>
  </si>
  <si>
    <t>Bearbeitbar: Nur B3 ist als Eingabe gedacht; alle Formeln sind sichtbar und nicht geschützt.</t>
  </si>
  <si>
    <t>Satz 45 %</t>
  </si>
  <si>
    <t>Splittingtarif = 2 × Steuer auf die Hälfte des gemeinsamen zvE.</t>
  </si>
  <si>
    <t>Abzug 45 %</t>
  </si>
  <si>
    <t>Berechnung nach §32a EStG 2026, ohne Gewähr.</t>
  </si>
  <si>
    <t>Quellen: https://esth.bundesfinanzministerium.de/lsth/2026/A-Einkommensteuergesetz/IV-Tarif-31-34b/Paragraf-32a/paragraf-32a.html</t>
  </si>
  <si>
    <t>Quellen: https://www.bundesfinanzministerium.de/Content/DE/Standardartikel/Themen/Steuern/das-aendert-sich-2026.html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</si>
</sst>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7]"/>
    <numFmt numFmtId="165" formatCode="#,##0\ [$€-407]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666666"/>
      <name val="Calibri"/>
    </font>
    <font>
      <b/>
      <sz val="11"/>
      <name val="Calibri"/>
    </font>
    <font>
      <b/>
      <sz val="11"/>
      <color rgb="FF0000FF"/>
      <name val="Calibri"/>
    </font>
    <font>
      <sz val="9"/>
      <color rgb="FF666666"/>
      <name val="Calibri"/>
    </font>
    <font>
      <b/>
      <sz val="11"/>
      <color rgb="FFFFFFFF"/>
      <name val="Calibri"/>
    </font>
    <font>
      <b/>
      <sz val="12"/>
      <color rgb="FF1F415A"/>
      <name val="Calibri"/>
    </font>
    <font>
      <b/>
      <sz val="11"/>
      <color rgb="FF1F415A"/>
      <name val="Calibri"/>
    </font>
    <font>
      <sz val="10"/>
      <name val="Calibri"/>
    </font>
    <font>
      <sz val="11"/>
      <color rgb="FF666666"/>
      <name val="Calibri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D9ECEC"/>
      </patternFill>
    </fill>
    <fill>
      <patternFill patternType="solid">
        <fgColor rgb="FFFFF2CC"/>
      </patternFill>
    </fill>
    <fill>
      <patternFill patternType="solid">
        <fgColor rgb="FF1F415A"/>
      </patternFill>
    </fill>
    <fill>
      <patternFill patternType="solid">
        <fgColor rgb="FFDCE6F1"/>
      </patternFill>
    </fill>
    <fill>
      <patternFill patternType="solid">
        <fgColor rgb="FFF7FBFD"/>
      </patternFill>
    </fill>
    <fill>
      <patternFill patternType="solid">
        <fgColor rgb="FFEEF4F7"/>
      </patternFill>
    </fill>
    <fill>
      <patternFill patternType="solid">
        <fgColor rgb="FFD9EAF7"/>
      </patternFill>
    </fill>
    <fill>
      <patternFill patternType="solid">
        <fgColor rgb="FFE7E6E6"/>
      </patternFill>
    </fill>
  </fills>
  <borders count="4">
    <border>
      <left/>
      <right/>
      <top/>
      <bottom/>
      <diagonal/>
    </border>
    <border>
      <left style="thin">
        <color rgb="FFB7C9CC"/>
      </left>
      <right style="thin">
        <color rgb="FFB7C9CC"/>
      </right>
      <top style="thin">
        <color rgb="FFB7C9CC"/>
      </top>
      <bottom style="thin">
        <color rgb="FFB7C9CC"/>
      </bottom>
      <diagonal/>
    </border>
    <border>
      <left/>
      <right style="thin">
        <color rgb="FFB7C9CC"/>
      </right>
      <top style="thin">
        <color rgb="FFB7C9CC"/>
      </top>
      <bottom style="thin">
        <color rgb="FFB7C9CC"/>
      </bottom>
      <diagonal/>
    </border>
    <border>
      <left/>
      <right/>
      <top style="thin">
        <color rgb="FFB7C9CC"/>
      </top>
      <bottom style="thin">
        <color rgb="FFB7C9CC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2" fillId="0" borderId="0" xfId="1" applyFont="1" applyAlignment="1">
      <alignment horizontal="left"/>
    </xf>
    <xf numFmtId="0" fontId="3" fillId="3" borderId="1" xfId="1" applyFont="1" applyFill="1" applyBorder="1" applyAlignment="1">
      <alignment horizontal="left"/>
    </xf>
    <xf numFmtId="164" fontId="4" fillId="4" borderId="1" xfId="1" applyNumberFormat="1" applyFont="1" applyFill="1" applyBorder="1" applyAlignment="1">
      <alignment horizontal="right"/>
    </xf>
    <xf numFmtId="0" fontId="5" fillId="0" borderId="0" xfId="1" applyFont="1" applyAlignment="1">
      <alignment horizontal="left"/>
    </xf>
    <xf numFmtId="0" fontId="9" fillId="8" borderId="1" xfId="1" applyFont="1" applyFill="1" applyBorder="1"/>
    <xf numFmtId="3" fontId="10" fillId="0" borderId="1" xfId="1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3" fillId="6" borderId="1" xfId="1" applyFont="1" applyFill="1" applyBorder="1"/>
    <xf numFmtId="165" fontId="0" fillId="7" borderId="1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center"/>
    </xf>
    <xf numFmtId="165" fontId="7" fillId="7" borderId="1" xfId="1" applyNumberFormat="1" applyFont="1" applyFill="1" applyBorder="1" applyAlignment="1">
      <alignment horizontal="right"/>
    </xf>
    <xf numFmtId="165" fontId="0" fillId="10" borderId="1" xfId="1" applyNumberFormat="1" applyFont="1" applyFill="1" applyBorder="1" applyAlignment="1">
      <alignment horizontal="right"/>
    </xf>
    <xf numFmtId="166" fontId="0" fillId="10" borderId="1" xfId="1" applyNumberFormat="1" applyFont="1" applyFill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165" fontId="8" fillId="9" borderId="1" xfId="1" applyNumberFormat="1" applyFont="1" applyFill="1" applyBorder="1" applyAlignment="1">
      <alignment horizontal="right"/>
    </xf>
    <xf numFmtId="10" fontId="10" fillId="0" borderId="1" xfId="1" applyNumberFormat="1" applyFont="1" applyBorder="1" applyAlignment="1">
      <alignment horizontal="right"/>
    </xf>
    <xf numFmtId="0" fontId="6" fillId="2" borderId="1" xfId="1" applyFont="1" applyFill="1" applyBorder="1"/>
    <xf numFmtId="0" fontId="5" fillId="0" borderId="0" xfId="1" applyFont="1" applyAlignment="1">
      <alignment horizontal="left"/>
    </xf>
    <xf numFmtId="0" fontId="0" fillId="0" borderId="0" xfId="0"/>
    <xf numFmtId="0" fontId="3" fillId="6" borderId="1" xfId="1" applyFont="1" applyFill="1" applyBorder="1" applyAlignment="1">
      <alignment horizontal="left"/>
    </xf>
    <xf numFmtId="0" fontId="0" fillId="0" borderId="3" xfId="1" applyFont="1" applyBorder="1"/>
    <xf numFmtId="0" fontId="0" fillId="0" borderId="2" xfId="1" applyFont="1" applyBorder="1"/>
    <xf numFmtId="0" fontId="6" fillId="5" borderId="1" xfId="1" applyFont="1" applyFill="1" applyBorder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0" fillId="0" borderId="2" xfId="1" applyFont="1" applyBorder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590550</xdr:colOff>
      <xdr:row>47</xdr:row>
      <xdr:rowOff>133350</xdr:rowOff>
    </xdr:to>
    <xdr:sp macro="" textlink="">
      <xdr:nvSpPr>
        <xdr:cNvPr id="1041" name="Text Box 17" hidden="1">
          <a:extLst>
            <a:ext uri="{FF2B5EF4-FFF2-40B4-BE49-F238E27FC236}">
              <a16:creationId xmlns:a16="http://schemas.microsoft.com/office/drawing/2014/main" id="{30B092E6-4530-0D5F-67CA-61F251E59B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GridLines="0" tabSelected="1" workbookViewId="0">
      <selection activeCell="E6" sqref="E6"/>
    </sheetView>
  </sheetViews>
  <sheetFormatPr baseColWidth="10" defaultColWidth="9.140625" defaultRowHeight="15" x14ac:dyDescent="0.25"/>
  <cols>
    <col min="1" max="1" width="34" customWidth="1"/>
    <col min="2" max="2" width="16" customWidth="1"/>
    <col min="3" max="4" width="12" customWidth="1"/>
    <col min="5" max="5" width="18" customWidth="1"/>
    <col min="6" max="6" width="3" customWidth="1"/>
    <col min="7" max="7" width="16.42578125" customWidth="1"/>
    <col min="8" max="8" width="9.28515625" customWidth="1"/>
    <col min="9" max="9" width="3" customWidth="1"/>
    <col min="10" max="10" width="13.5703125" bestFit="1" customWidth="1"/>
    <col min="11" max="11" width="9.140625" bestFit="1" customWidth="1"/>
    <col min="12" max="12" width="20" customWidth="1"/>
  </cols>
  <sheetData>
    <row r="1" spans="1:11" ht="24" customHeight="1" x14ac:dyDescent="0.25">
      <c r="A1" s="24" t="s">
        <v>0</v>
      </c>
      <c r="B1" s="19"/>
      <c r="C1" s="19"/>
      <c r="D1" s="19"/>
      <c r="E1" s="19"/>
      <c r="F1" s="19"/>
      <c r="G1" s="19"/>
      <c r="H1" s="19"/>
    </row>
    <row r="2" spans="1:11" x14ac:dyDescent="0.25">
      <c r="A2" s="1" t="s">
        <v>1</v>
      </c>
      <c r="J2" s="23" t="s">
        <v>2</v>
      </c>
      <c r="K2" s="22"/>
    </row>
    <row r="3" spans="1:11" ht="24" customHeight="1" x14ac:dyDescent="0.25">
      <c r="A3" s="2" t="s">
        <v>3</v>
      </c>
      <c r="B3" s="3">
        <v>55000</v>
      </c>
      <c r="C3" s="4" t="s">
        <v>4</v>
      </c>
      <c r="G3" s="25" t="s">
        <v>5</v>
      </c>
      <c r="H3" s="26"/>
      <c r="J3" s="5" t="s">
        <v>6</v>
      </c>
      <c r="K3" s="6">
        <v>12348</v>
      </c>
    </row>
    <row r="4" spans="1:11" x14ac:dyDescent="0.25">
      <c r="A4" s="7" t="s">
        <v>7</v>
      </c>
      <c r="G4" s="8" t="s">
        <v>8</v>
      </c>
      <c r="H4" s="9">
        <f>IF(E6="","",E6)</f>
        <v>12347</v>
      </c>
      <c r="J4" s="5" t="s">
        <v>9</v>
      </c>
      <c r="K4" s="6">
        <v>17799</v>
      </c>
    </row>
    <row r="5" spans="1:11" ht="21.9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G5" s="8" t="s">
        <v>15</v>
      </c>
      <c r="H5" s="11">
        <f>IF(E11="","",E11)</f>
        <v>7046</v>
      </c>
      <c r="J5" s="5" t="s">
        <v>16</v>
      </c>
      <c r="K5" s="6">
        <v>69878</v>
      </c>
    </row>
    <row r="6" spans="1:11" x14ac:dyDescent="0.25">
      <c r="A6" s="12">
        <f>IF($B$3="","",$B$3)</f>
        <v>55000</v>
      </c>
      <c r="B6" s="12">
        <f>IF(A6="","",ROUNDDOWN(A6,0))</f>
        <v>55000</v>
      </c>
      <c r="C6" s="13">
        <f>IF(OR(B6="",B6&lt;=$K$3),"",(B6-$K$3)/10000)</f>
        <v>4.2652000000000001</v>
      </c>
      <c r="D6" s="13">
        <f>IF(OR(B6="",B6&lt;=$K$4),"",(B6-$K$4)/10000)</f>
        <v>3.7201</v>
      </c>
      <c r="E6" s="12">
        <f>IF(B6="","",IF(B6&lt;=$K$3,0,IF(B6&lt;=$K$4,ROUNDDOWN((($K$7*C6+$K$8)*C6),0),IF(B6&lt;=$K$5,ROUNDDOWN((($K$9*D6+$K$10)*D6+$K$11),0),IF(B6&lt;=$K$6,ROUNDDOWN(($K$12*B6-$K$13),0),ROUNDDOWN(($K$14*B6-$K$15),0))))))</f>
        <v>12347</v>
      </c>
      <c r="G6" s="8" t="s">
        <v>17</v>
      </c>
      <c r="H6" s="9">
        <f>IF(E10="","",E10)</f>
        <v>3523</v>
      </c>
      <c r="J6" s="5" t="s">
        <v>18</v>
      </c>
      <c r="K6" s="6">
        <v>277825</v>
      </c>
    </row>
    <row r="7" spans="1:11" x14ac:dyDescent="0.25">
      <c r="J7" s="5" t="s">
        <v>19</v>
      </c>
      <c r="K7" s="14">
        <v>914.51</v>
      </c>
    </row>
    <row r="8" spans="1:11" x14ac:dyDescent="0.25">
      <c r="A8" s="7" t="s">
        <v>20</v>
      </c>
      <c r="J8" s="5" t="s">
        <v>21</v>
      </c>
      <c r="K8" s="6">
        <v>1400</v>
      </c>
    </row>
    <row r="9" spans="1:11" ht="21.95" customHeight="1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J9" s="5" t="s">
        <v>22</v>
      </c>
      <c r="K9" s="14">
        <v>173.1</v>
      </c>
    </row>
    <row r="10" spans="1:11" x14ac:dyDescent="0.25">
      <c r="A10" s="12">
        <f>IF($B$3="","",$B$3/2)</f>
        <v>27500</v>
      </c>
      <c r="B10" s="12">
        <f>IF(A10="","",ROUNDDOWN(A10,0))</f>
        <v>27500</v>
      </c>
      <c r="C10" s="13">
        <f>IF(OR(B10="",B10&lt;=$K$3),"",(B10-$K$3)/10000)</f>
        <v>1.5152000000000001</v>
      </c>
      <c r="D10" s="13">
        <f>IF(OR(B10="",B10&lt;=$K$4),"",(B10-$K$4)/10000)</f>
        <v>0.97009999999999996</v>
      </c>
      <c r="E10" s="12">
        <f>IF(B10="","",IF(B10&lt;=$K$3,0,IF(B10&lt;=$K$4,ROUNDDOWN((($K$7*C10+$K$8)*C10),0),IF(B10&lt;=$K$5,ROUNDDOWN((($K$9*D10+$K$10)*D10+$K$11),0),IF(B10&lt;=$K$6,ROUNDDOWN(($K$12*B10-$K$13),0),ROUNDDOWN(($K$14*B10-$K$15),0))))))</f>
        <v>3523</v>
      </c>
      <c r="J10" s="5" t="s">
        <v>23</v>
      </c>
      <c r="K10" s="6">
        <v>2397</v>
      </c>
    </row>
    <row r="11" spans="1:11" x14ac:dyDescent="0.25">
      <c r="A11" s="20" t="s">
        <v>24</v>
      </c>
      <c r="B11" s="21"/>
      <c r="C11" s="21"/>
      <c r="D11" s="22"/>
      <c r="E11" s="15">
        <f>IF(E10="","",E10*2)</f>
        <v>7046</v>
      </c>
      <c r="J11" s="5" t="s">
        <v>25</v>
      </c>
      <c r="K11" s="14">
        <v>1034.8699999999999</v>
      </c>
    </row>
    <row r="12" spans="1:11" x14ac:dyDescent="0.25">
      <c r="J12" s="5" t="s">
        <v>26</v>
      </c>
      <c r="K12" s="16">
        <v>0.42</v>
      </c>
    </row>
    <row r="13" spans="1:11" x14ac:dyDescent="0.25">
      <c r="A13" s="17" t="s">
        <v>27</v>
      </c>
      <c r="J13" s="5" t="s">
        <v>28</v>
      </c>
      <c r="K13" s="14">
        <v>11135.63</v>
      </c>
    </row>
    <row r="14" spans="1:11" x14ac:dyDescent="0.25">
      <c r="A14" s="18" t="s">
        <v>29</v>
      </c>
      <c r="B14" s="19"/>
      <c r="C14" s="19"/>
      <c r="D14" s="19"/>
      <c r="E14" s="19"/>
      <c r="F14" s="19"/>
      <c r="G14" s="19"/>
      <c r="H14" s="19"/>
      <c r="J14" s="5" t="s">
        <v>30</v>
      </c>
      <c r="K14" s="16">
        <v>0.45</v>
      </c>
    </row>
    <row r="15" spans="1:11" x14ac:dyDescent="0.25">
      <c r="A15" s="18" t="s">
        <v>31</v>
      </c>
      <c r="B15" s="19"/>
      <c r="C15" s="19"/>
      <c r="D15" s="19"/>
      <c r="E15" s="19"/>
      <c r="F15" s="19"/>
      <c r="G15" s="19"/>
      <c r="H15" s="19"/>
      <c r="J15" s="5" t="s">
        <v>32</v>
      </c>
      <c r="K15" s="14">
        <v>19470.38</v>
      </c>
    </row>
    <row r="16" spans="1:11" x14ac:dyDescent="0.25">
      <c r="A16" s="18" t="s">
        <v>33</v>
      </c>
      <c r="B16" s="19"/>
      <c r="C16" s="19"/>
      <c r="D16" s="19"/>
      <c r="E16" s="19"/>
      <c r="F16" s="19"/>
      <c r="G16" s="19"/>
      <c r="H16" s="19"/>
    </row>
    <row r="17" spans="1:8" x14ac:dyDescent="0.25">
      <c r="A17" s="18" t="s">
        <v>34</v>
      </c>
      <c r="B17" s="19"/>
      <c r="C17" s="19"/>
      <c r="D17" s="19"/>
      <c r="E17" s="19"/>
      <c r="F17" s="19"/>
      <c r="G17" s="19"/>
      <c r="H17" s="19"/>
    </row>
    <row r="18" spans="1:8" ht="18" customHeight="1" x14ac:dyDescent="0.25">
      <c r="A18" s="18" t="s">
        <v>35</v>
      </c>
      <c r="B18" s="19"/>
      <c r="C18" s="19"/>
      <c r="D18" s="19"/>
      <c r="E18" s="19"/>
      <c r="F18" s="19"/>
      <c r="G18" s="19"/>
      <c r="H18" s="19"/>
    </row>
  </sheetData>
  <mergeCells count="9">
    <mergeCell ref="A1:H1"/>
    <mergeCell ref="G3:H3"/>
    <mergeCell ref="A17:H17"/>
    <mergeCell ref="A18:H18"/>
    <mergeCell ref="A15:H15"/>
    <mergeCell ref="A11:D11"/>
    <mergeCell ref="J2:K2"/>
    <mergeCell ref="A16:H16"/>
    <mergeCell ref="A14:H14"/>
  </mergeCells>
  <dataValidations count="1">
    <dataValidation type="decimal" operator="greaterThanOrEqual" allowBlank="1" errorTitle="Ungültige Eingabe" error="Bitte eine Zahl größer oder gleich 0 eingeben." promptTitle="Eingabe" prompt="Bitte nur Zahlen ab 0 eingeben." sqref="B3" xr:uid="{00000000-0002-0000-0000-000000000000}">
      <formula1>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2026-04-10T16:23:30Z</dcterms:modified>
</cp:coreProperties>
</file>