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rechnung\"/>
    </mc:Choice>
  </mc:AlternateContent>
  <xr:revisionPtr revIDLastSave="0" documentId="13_ncr:1_{444D9087-0E0B-45DD-9E74-71B66E7E1921}" xr6:coauthVersionLast="47" xr6:coauthVersionMax="47" xr10:uidLastSave="{00000000-0000-0000-0000-000000000000}"/>
  <bookViews>
    <workbookView xWindow="-20460" yWindow="1620" windowWidth="17280" windowHeight="10476" xr2:uid="{00000000-000D-0000-FFFF-FFFF00000000}"/>
  </bookViews>
  <sheets>
    <sheet name="Buchungen" sheetId="1" r:id="rId1"/>
    <sheet name="Monatsübersicht" sheetId="2" r:id="rId2"/>
  </sheets>
  <definedNames>
    <definedName name="rngKategorien">Buchungen!$J$4:$J$25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13" i="2" s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H30" i="1" s="1"/>
  <c r="C13" i="2" l="1"/>
  <c r="D13" i="2" s="1"/>
  <c r="H11" i="1"/>
  <c r="H21" i="1"/>
  <c r="H31" i="1"/>
  <c r="B7" i="2"/>
  <c r="C7" i="2"/>
  <c r="B14" i="2"/>
  <c r="D14" i="2" s="1"/>
  <c r="H12" i="1"/>
  <c r="H22" i="1"/>
  <c r="C14" i="2"/>
  <c r="B8" i="2"/>
  <c r="H13" i="1"/>
  <c r="H23" i="1"/>
  <c r="C8" i="2"/>
  <c r="B15" i="2"/>
  <c r="D15" i="2" s="1"/>
  <c r="C15" i="2"/>
  <c r="H14" i="1"/>
  <c r="H24" i="1"/>
  <c r="B9" i="2"/>
  <c r="D9" i="2" s="1"/>
  <c r="B16" i="2"/>
  <c r="C9" i="2"/>
  <c r="H15" i="1"/>
  <c r="H25" i="1"/>
  <c r="C16" i="2"/>
  <c r="B10" i="2"/>
  <c r="D10" i="2" s="1"/>
  <c r="H16" i="1"/>
  <c r="H26" i="1"/>
  <c r="C10" i="2"/>
  <c r="B17" i="2"/>
  <c r="D17" i="2" s="1"/>
  <c r="C17" i="2"/>
  <c r="H7" i="1"/>
  <c r="H17" i="1"/>
  <c r="H27" i="1"/>
  <c r="B11" i="2"/>
  <c r="B18" i="2"/>
  <c r="D18" i="2" s="1"/>
  <c r="C11" i="2"/>
  <c r="H8" i="1"/>
  <c r="H18" i="1"/>
  <c r="H28" i="1"/>
  <c r="C18" i="2"/>
  <c r="B12" i="2"/>
  <c r="H9" i="1"/>
  <c r="H19" i="1"/>
  <c r="H29" i="1"/>
  <c r="C12" i="2"/>
  <c r="H10" i="1"/>
  <c r="H20" i="1"/>
  <c r="D8" i="2" l="1"/>
  <c r="B19" i="2"/>
  <c r="D7" i="2"/>
  <c r="D11" i="2"/>
  <c r="C19" i="2"/>
  <c r="D12" i="2"/>
  <c r="D16" i="2"/>
  <c r="D19" i="2" l="1"/>
</calcChain>
</file>

<file path=xl/sharedStrings.xml><?xml version="1.0" encoding="utf-8"?>
<sst xmlns="http://schemas.openxmlformats.org/spreadsheetml/2006/main" count="121" uniqueCount="67">
  <si>
    <t>Einnahmen &amp; Ausgaben – Buchungen</t>
  </si>
  <si>
    <t>Kategorien</t>
  </si>
  <si>
    <t>Umsatz/Verkauf</t>
  </si>
  <si>
    <t>Dienstleistungen</t>
  </si>
  <si>
    <t>Datum</t>
  </si>
  <si>
    <t>Beschreibung</t>
  </si>
  <si>
    <t>Kategorie</t>
  </si>
  <si>
    <t>Typ</t>
  </si>
  <si>
    <t>Einnahmen (€)</t>
  </si>
  <si>
    <t>Ausgaben (€)</t>
  </si>
  <si>
    <t>Netto</t>
  </si>
  <si>
    <t>Saldo laufend</t>
  </si>
  <si>
    <t>Sonstiges Einkommen</t>
  </si>
  <si>
    <t>Rechnung #1001 – Webdesign</t>
  </si>
  <si>
    <t>Einnahme</t>
  </si>
  <si>
    <t>Miete</t>
  </si>
  <si>
    <t>Büromiete Januar</t>
  </si>
  <si>
    <t>Ausgabe</t>
  </si>
  <si>
    <t>Versicherungen</t>
  </si>
  <si>
    <t>Adobe Creative Cloud</t>
  </si>
  <si>
    <t>Software/Abos</t>
  </si>
  <si>
    <t>Bürobedarf</t>
  </si>
  <si>
    <t>Hosting &amp; Domain</t>
  </si>
  <si>
    <t>Marketing</t>
  </si>
  <si>
    <t>Umsatz – Online-Shop</t>
  </si>
  <si>
    <t>Krankenversicherung</t>
  </si>
  <si>
    <t>Reisekosten</t>
  </si>
  <si>
    <t>Bankgebühren</t>
  </si>
  <si>
    <t>Steuern</t>
  </si>
  <si>
    <t>Rechnung #1002 – Beratung</t>
  </si>
  <si>
    <t>Büromiete Februar</t>
  </si>
  <si>
    <t>Sonstige Ausgaben</t>
  </si>
  <si>
    <t>Google Ads Kampagne</t>
  </si>
  <si>
    <t>Bürobedarf (Papier, Toner)</t>
  </si>
  <si>
    <t>Reisekosten – Kundentermin</t>
  </si>
  <si>
    <t>Rechnung #1003 – Wartung</t>
  </si>
  <si>
    <t>Büromiete März</t>
  </si>
  <si>
    <t>Steuervorauszahlung</t>
  </si>
  <si>
    <t>Rechnung #1004 – Logo Paket</t>
  </si>
  <si>
    <t>Büromiete April</t>
  </si>
  <si>
    <t>Software-Abo Projektmanagement</t>
  </si>
  <si>
    <t>Rechnung #1005 – Workshop</t>
  </si>
  <si>
    <t>Hinweis: Kategorien-Liste ist frei editierbar.</t>
  </si>
  <si>
    <t>Büromiete Mai</t>
  </si>
  <si>
    <t>Marketing – Newsletter Tool</t>
  </si>
  <si>
    <t>Büromiete Juni</t>
  </si>
  <si>
    <t>Monatsübersicht – Einnahmen / Ausgaben / Saldo</t>
  </si>
  <si>
    <t>Jahr</t>
  </si>
  <si>
    <t>Monat</t>
  </si>
  <si>
    <t>Saldo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</si>
  <si>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</si>
  <si>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</si>
  <si>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</si>
  <si>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</si>
  <si>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</si>
  <si>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</si>
  <si>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</si>
  <si>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</si>
  <si>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</si>
  <si>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</si>
  <si>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</si>
  <si>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</si>
  <si>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</si>
  <si>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 xml:space="preserve">Startsaldo </t>
  </si>
  <si>
    <t>(optional)</t>
  </si>
  <si>
    <t xml:space="preserve">Jahr </t>
  </si>
  <si>
    <t>(für Auswertung)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</si>
</sst>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9"/>
      <color rgb="FF555555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EAF3F3"/>
      </patternFill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3" borderId="1" xfId="0" applyFill="1" applyBorder="1"/>
    <xf numFmtId="164" fontId="0" fillId="3" borderId="1" xfId="0" applyNumberFormat="1" applyFill="1" applyBorder="1"/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5"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chungen" displayName="tblBuchungen" ref="A6:H150">
  <autoFilter ref="A6:H150" xr:uid="{00000000-0009-0000-0100-000001000000}"/>
  <tableColumns count="8">
    <tableColumn id="1" xr3:uid="{00000000-0010-0000-0000-000001000000}" name="Datum"/>
    <tableColumn id="2" xr3:uid="{00000000-0010-0000-0000-000002000000}" name="Beschreibung"/>
    <tableColumn id="3" xr3:uid="{00000000-0010-0000-0000-000003000000}" name="Kategorie"/>
    <tableColumn id="4" xr3:uid="{00000000-0010-0000-0000-000004000000}" name="Typ"/>
    <tableColumn id="5" xr3:uid="{00000000-0010-0000-0000-000005000000}" name="Einnahmen (€)"/>
    <tableColumn id="6" xr3:uid="{00000000-0010-0000-0000-000006000000}" name="Ausgaben (€)"/>
    <tableColumn id="7" xr3:uid="{00000000-0010-0000-0000-000007000000}" name="Netto"/>
    <tableColumn id="8" xr3:uid="{00000000-0010-0000-0000-000008000000}" name="Saldo lauf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showGridLines="0" tabSelected="1" workbookViewId="0">
      <selection activeCell="B4" sqref="B4"/>
    </sheetView>
  </sheetViews>
  <sheetFormatPr baseColWidth="10" defaultColWidth="8.88671875" defaultRowHeight="14.4" x14ac:dyDescent="0.3"/>
  <cols>
    <col min="1" max="1" width="14.33203125" customWidth="1"/>
    <col min="2" max="2" width="29" customWidth="1"/>
    <col min="3" max="3" width="22" customWidth="1"/>
    <col min="4" max="4" width="14.88671875" customWidth="1"/>
    <col min="5" max="6" width="16" customWidth="1"/>
    <col min="7" max="7" width="14" customWidth="1"/>
    <col min="8" max="8" width="18" customWidth="1"/>
    <col min="10" max="10" width="24" customWidth="1"/>
  </cols>
  <sheetData>
    <row r="1" spans="1:10" ht="28.05" customHeight="1" x14ac:dyDescent="0.3">
      <c r="A1" s="13" t="s">
        <v>0</v>
      </c>
      <c r="B1" s="14"/>
      <c r="C1" s="14"/>
      <c r="D1" s="14"/>
      <c r="E1" s="14"/>
      <c r="F1" s="14"/>
      <c r="G1" s="14"/>
      <c r="H1" s="14"/>
    </row>
    <row r="2" spans="1:10" ht="8.4" customHeight="1" x14ac:dyDescent="0.3"/>
    <row r="3" spans="1:10" x14ac:dyDescent="0.3">
      <c r="A3" s="1" t="s">
        <v>65</v>
      </c>
      <c r="B3" s="2">
        <v>2026</v>
      </c>
      <c r="D3" s="1" t="s">
        <v>63</v>
      </c>
      <c r="E3" s="3">
        <v>1000</v>
      </c>
      <c r="J3" s="4" t="s">
        <v>1</v>
      </c>
    </row>
    <row r="4" spans="1:10" x14ac:dyDescent="0.3">
      <c r="A4" t="s">
        <v>66</v>
      </c>
      <c r="D4" t="s">
        <v>64</v>
      </c>
      <c r="J4" t="s">
        <v>2</v>
      </c>
    </row>
    <row r="5" spans="1:10" ht="10.199999999999999" customHeight="1" x14ac:dyDescent="0.3">
      <c r="J5" t="s">
        <v>3</v>
      </c>
    </row>
    <row r="6" spans="1:10" ht="22.05" customHeight="1" x14ac:dyDescent="0.3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J6" t="s">
        <v>12</v>
      </c>
    </row>
    <row r="7" spans="1:10" x14ac:dyDescent="0.3">
      <c r="A7" s="6">
        <v>46025</v>
      </c>
      <c r="B7" s="7" t="s">
        <v>13</v>
      </c>
      <c r="C7" s="7" t="s">
        <v>3</v>
      </c>
      <c r="D7" s="7" t="s">
        <v>14</v>
      </c>
      <c r="E7" s="8">
        <v>1800</v>
      </c>
      <c r="F7" s="8"/>
      <c r="G7" s="8">
        <f t="shared" ref="G7:G38" si="0">IF($A7="","",IF($E7="",0,$E7)-IF($F7="",0,$F7))</f>
        <v>1800</v>
      </c>
      <c r="H7" s="8">
        <f>IF($A7="","",$E$3+SUM($G$7:$G7))</f>
        <v>2800</v>
      </c>
      <c r="J7" t="s">
        <v>15</v>
      </c>
    </row>
    <row r="8" spans="1:10" x14ac:dyDescent="0.3">
      <c r="A8" s="6">
        <v>46027</v>
      </c>
      <c r="B8" s="7" t="s">
        <v>16</v>
      </c>
      <c r="C8" s="7" t="s">
        <v>15</v>
      </c>
      <c r="D8" s="7" t="s">
        <v>17</v>
      </c>
      <c r="E8" s="8"/>
      <c r="F8" s="8">
        <v>650</v>
      </c>
      <c r="G8" s="8">
        <f t="shared" si="0"/>
        <v>-650</v>
      </c>
      <c r="H8" s="8">
        <f>IF($A8="","",$E$3+SUM($G$7:$G8))</f>
        <v>2150</v>
      </c>
      <c r="J8" t="s">
        <v>18</v>
      </c>
    </row>
    <row r="9" spans="1:10" x14ac:dyDescent="0.3">
      <c r="A9" s="6">
        <v>46030</v>
      </c>
      <c r="B9" s="7" t="s">
        <v>19</v>
      </c>
      <c r="C9" s="7" t="s">
        <v>20</v>
      </c>
      <c r="D9" s="7" t="s">
        <v>17</v>
      </c>
      <c r="E9" s="8"/>
      <c r="F9" s="8">
        <v>65.989999999999995</v>
      </c>
      <c r="G9" s="8">
        <f t="shared" si="0"/>
        <v>-65.989999999999995</v>
      </c>
      <c r="H9" s="8">
        <f>IF($A9="","",$E$3+SUM($G$7:$G9))</f>
        <v>2084.0100000000002</v>
      </c>
      <c r="J9" t="s">
        <v>21</v>
      </c>
    </row>
    <row r="10" spans="1:10" x14ac:dyDescent="0.3">
      <c r="A10" s="6">
        <v>46034</v>
      </c>
      <c r="B10" s="7" t="s">
        <v>22</v>
      </c>
      <c r="C10" s="7" t="s">
        <v>20</v>
      </c>
      <c r="D10" s="7" t="s">
        <v>17</v>
      </c>
      <c r="E10" s="8"/>
      <c r="F10" s="8">
        <v>18</v>
      </c>
      <c r="G10" s="8">
        <f t="shared" si="0"/>
        <v>-18</v>
      </c>
      <c r="H10" s="8">
        <f>IF($A10="","",$E$3+SUM($G$7:$G10))</f>
        <v>2066.0100000000002</v>
      </c>
      <c r="J10" t="s">
        <v>23</v>
      </c>
    </row>
    <row r="11" spans="1:10" x14ac:dyDescent="0.3">
      <c r="A11" s="6">
        <v>46037</v>
      </c>
      <c r="B11" s="7" t="s">
        <v>24</v>
      </c>
      <c r="C11" s="7" t="s">
        <v>2</v>
      </c>
      <c r="D11" s="7" t="s">
        <v>14</v>
      </c>
      <c r="E11" s="8">
        <v>950.5</v>
      </c>
      <c r="F11" s="8"/>
      <c r="G11" s="8">
        <f t="shared" si="0"/>
        <v>950.5</v>
      </c>
      <c r="H11" s="8">
        <f>IF($A11="","",$E$3+SUM($G$7:$G11))</f>
        <v>3016.51</v>
      </c>
      <c r="J11" t="s">
        <v>20</v>
      </c>
    </row>
    <row r="12" spans="1:10" x14ac:dyDescent="0.3">
      <c r="A12" s="6">
        <v>46042</v>
      </c>
      <c r="B12" s="7" t="s">
        <v>25</v>
      </c>
      <c r="C12" s="7" t="s">
        <v>18</v>
      </c>
      <c r="D12" s="7" t="s">
        <v>17</v>
      </c>
      <c r="E12" s="8"/>
      <c r="F12" s="8">
        <v>320</v>
      </c>
      <c r="G12" s="8">
        <f t="shared" si="0"/>
        <v>-320</v>
      </c>
      <c r="H12" s="8">
        <f>IF($A12="","",$E$3+SUM($G$7:$G12))</f>
        <v>2696.51</v>
      </c>
      <c r="J12" t="s">
        <v>26</v>
      </c>
    </row>
    <row r="13" spans="1:10" x14ac:dyDescent="0.3">
      <c r="A13" s="6">
        <v>46050</v>
      </c>
      <c r="B13" s="7" t="s">
        <v>27</v>
      </c>
      <c r="C13" s="7" t="s">
        <v>27</v>
      </c>
      <c r="D13" s="7" t="s">
        <v>17</v>
      </c>
      <c r="E13" s="8"/>
      <c r="F13" s="8">
        <v>12.5</v>
      </c>
      <c r="G13" s="8">
        <f t="shared" si="0"/>
        <v>-12.5</v>
      </c>
      <c r="H13" s="8">
        <f>IF($A13="","",$E$3+SUM($G$7:$G13))</f>
        <v>2684.01</v>
      </c>
      <c r="J13" t="s">
        <v>28</v>
      </c>
    </row>
    <row r="14" spans="1:10" x14ac:dyDescent="0.3">
      <c r="A14" s="6">
        <v>46055</v>
      </c>
      <c r="B14" s="7" t="s">
        <v>29</v>
      </c>
      <c r="C14" s="7" t="s">
        <v>3</v>
      </c>
      <c r="D14" s="7" t="s">
        <v>14</v>
      </c>
      <c r="E14" s="8">
        <v>1200</v>
      </c>
      <c r="F14" s="8"/>
      <c r="G14" s="8">
        <f t="shared" si="0"/>
        <v>1200</v>
      </c>
      <c r="H14" s="8">
        <f>IF($A14="","",$E$3+SUM($G$7:$G14))</f>
        <v>3884.01</v>
      </c>
      <c r="J14" t="s">
        <v>27</v>
      </c>
    </row>
    <row r="15" spans="1:10" x14ac:dyDescent="0.3">
      <c r="A15" s="6">
        <v>46057</v>
      </c>
      <c r="B15" s="7" t="s">
        <v>30</v>
      </c>
      <c r="C15" s="7" t="s">
        <v>15</v>
      </c>
      <c r="D15" s="7" t="s">
        <v>17</v>
      </c>
      <c r="E15" s="8"/>
      <c r="F15" s="8">
        <v>650</v>
      </c>
      <c r="G15" s="8">
        <f t="shared" si="0"/>
        <v>-650</v>
      </c>
      <c r="H15" s="8">
        <f>IF($A15="","",$E$3+SUM($G$7:$G15))</f>
        <v>3234.01</v>
      </c>
      <c r="J15" t="s">
        <v>31</v>
      </c>
    </row>
    <row r="16" spans="1:10" x14ac:dyDescent="0.3">
      <c r="A16" s="6">
        <v>46060</v>
      </c>
      <c r="B16" s="7" t="s">
        <v>32</v>
      </c>
      <c r="C16" s="7" t="s">
        <v>23</v>
      </c>
      <c r="D16" s="7" t="s">
        <v>17</v>
      </c>
      <c r="E16" s="8"/>
      <c r="F16" s="8">
        <v>150</v>
      </c>
      <c r="G16" s="8">
        <f t="shared" si="0"/>
        <v>-150</v>
      </c>
      <c r="H16" s="8">
        <f>IF($A16="","",$E$3+SUM($G$7:$G16))</f>
        <v>3084.01</v>
      </c>
    </row>
    <row r="17" spans="1:10" x14ac:dyDescent="0.3">
      <c r="A17" s="6">
        <v>46062</v>
      </c>
      <c r="B17" s="7" t="s">
        <v>33</v>
      </c>
      <c r="C17" s="7" t="s">
        <v>21</v>
      </c>
      <c r="D17" s="7" t="s">
        <v>17</v>
      </c>
      <c r="E17" s="8"/>
      <c r="F17" s="8">
        <v>48.7</v>
      </c>
      <c r="G17" s="8">
        <f t="shared" si="0"/>
        <v>-48.7</v>
      </c>
      <c r="H17" s="8">
        <f>IF($A17="","",$E$3+SUM($G$7:$G17))</f>
        <v>3035.3100000000004</v>
      </c>
    </row>
    <row r="18" spans="1:10" x14ac:dyDescent="0.3">
      <c r="A18" s="6">
        <v>46067</v>
      </c>
      <c r="B18" s="7" t="s">
        <v>24</v>
      </c>
      <c r="C18" s="7" t="s">
        <v>2</v>
      </c>
      <c r="D18" s="7" t="s">
        <v>14</v>
      </c>
      <c r="E18" s="8">
        <v>780</v>
      </c>
      <c r="F18" s="8"/>
      <c r="G18" s="8">
        <f t="shared" si="0"/>
        <v>780</v>
      </c>
      <c r="H18" s="8">
        <f>IF($A18="","",$E$3+SUM($G$7:$G18))</f>
        <v>3815.3100000000004</v>
      </c>
    </row>
    <row r="19" spans="1:10" x14ac:dyDescent="0.3">
      <c r="A19" s="6">
        <v>46071</v>
      </c>
      <c r="B19" s="7" t="s">
        <v>34</v>
      </c>
      <c r="C19" s="7" t="s">
        <v>26</v>
      </c>
      <c r="D19" s="7" t="s">
        <v>17</v>
      </c>
      <c r="E19" s="8"/>
      <c r="F19" s="8">
        <v>89.4</v>
      </c>
      <c r="G19" s="8">
        <f t="shared" si="0"/>
        <v>-89.4</v>
      </c>
      <c r="H19" s="8">
        <f>IF($A19="","",$E$3+SUM($G$7:$G19))</f>
        <v>3725.9100000000003</v>
      </c>
    </row>
    <row r="20" spans="1:10" x14ac:dyDescent="0.3">
      <c r="A20" s="6">
        <v>46082</v>
      </c>
      <c r="B20" s="7" t="s">
        <v>35</v>
      </c>
      <c r="C20" s="7" t="s">
        <v>3</v>
      </c>
      <c r="D20" s="7" t="s">
        <v>14</v>
      </c>
      <c r="E20" s="8">
        <v>600</v>
      </c>
      <c r="F20" s="8"/>
      <c r="G20" s="8">
        <f t="shared" si="0"/>
        <v>600</v>
      </c>
      <c r="H20" s="8">
        <f>IF($A20="","",$E$3+SUM($G$7:$G20))</f>
        <v>4325.91</v>
      </c>
    </row>
    <row r="21" spans="1:10" x14ac:dyDescent="0.3">
      <c r="A21" s="6">
        <v>46086</v>
      </c>
      <c r="B21" s="7" t="s">
        <v>36</v>
      </c>
      <c r="C21" s="7" t="s">
        <v>15</v>
      </c>
      <c r="D21" s="7" t="s">
        <v>17</v>
      </c>
      <c r="E21" s="8"/>
      <c r="F21" s="8">
        <v>650</v>
      </c>
      <c r="G21" s="8">
        <f t="shared" si="0"/>
        <v>-650</v>
      </c>
      <c r="H21" s="8">
        <f>IF($A21="","",$E$3+SUM($G$7:$G21))</f>
        <v>3675.9100000000003</v>
      </c>
    </row>
    <row r="22" spans="1:10" x14ac:dyDescent="0.3">
      <c r="A22" s="6">
        <v>46091</v>
      </c>
      <c r="B22" s="7" t="s">
        <v>37</v>
      </c>
      <c r="C22" s="7" t="s">
        <v>28</v>
      </c>
      <c r="D22" s="7" t="s">
        <v>17</v>
      </c>
      <c r="E22" s="8"/>
      <c r="F22" s="8">
        <v>400</v>
      </c>
      <c r="G22" s="8">
        <f t="shared" si="0"/>
        <v>-400</v>
      </c>
      <c r="H22" s="8">
        <f>IF($A22="","",$E$3+SUM($G$7:$G22))</f>
        <v>3275.9100000000003</v>
      </c>
    </row>
    <row r="23" spans="1:10" x14ac:dyDescent="0.3">
      <c r="A23" s="6">
        <v>46093</v>
      </c>
      <c r="B23" s="7" t="s">
        <v>24</v>
      </c>
      <c r="C23" s="7" t="s">
        <v>2</v>
      </c>
      <c r="D23" s="7" t="s">
        <v>14</v>
      </c>
      <c r="E23" s="8">
        <v>1050</v>
      </c>
      <c r="F23" s="8"/>
      <c r="G23" s="8">
        <f t="shared" si="0"/>
        <v>1050</v>
      </c>
      <c r="H23" s="8">
        <f>IF($A23="","",$E$3+SUM($G$7:$G23))</f>
        <v>4325.91</v>
      </c>
    </row>
    <row r="24" spans="1:10" x14ac:dyDescent="0.3">
      <c r="A24" s="6">
        <v>46114</v>
      </c>
      <c r="B24" s="7" t="s">
        <v>38</v>
      </c>
      <c r="C24" s="7" t="s">
        <v>3</v>
      </c>
      <c r="D24" s="7" t="s">
        <v>14</v>
      </c>
      <c r="E24" s="8">
        <v>900</v>
      </c>
      <c r="F24" s="8"/>
      <c r="G24" s="8">
        <f t="shared" si="0"/>
        <v>900</v>
      </c>
      <c r="H24" s="8">
        <f>IF($A24="","",$E$3+SUM($G$7:$G24))</f>
        <v>5225.91</v>
      </c>
    </row>
    <row r="25" spans="1:10" x14ac:dyDescent="0.3">
      <c r="A25" s="6">
        <v>46117</v>
      </c>
      <c r="B25" s="7" t="s">
        <v>39</v>
      </c>
      <c r="C25" s="7" t="s">
        <v>15</v>
      </c>
      <c r="D25" s="7" t="s">
        <v>17</v>
      </c>
      <c r="E25" s="8"/>
      <c r="F25" s="8">
        <v>650</v>
      </c>
      <c r="G25" s="8">
        <f t="shared" si="0"/>
        <v>-650</v>
      </c>
      <c r="H25" s="8">
        <f>IF($A25="","",$E$3+SUM($G$7:$G25))</f>
        <v>4575.91</v>
      </c>
    </row>
    <row r="26" spans="1:10" x14ac:dyDescent="0.3">
      <c r="A26" s="6">
        <v>46121</v>
      </c>
      <c r="B26" s="7" t="s">
        <v>40</v>
      </c>
      <c r="C26" s="7" t="s">
        <v>20</v>
      </c>
      <c r="D26" s="7" t="s">
        <v>17</v>
      </c>
      <c r="E26" s="8"/>
      <c r="F26" s="8">
        <v>29</v>
      </c>
      <c r="G26" s="8">
        <f t="shared" si="0"/>
        <v>-29</v>
      </c>
      <c r="H26" s="8">
        <f>IF($A26="","",$E$3+SUM($G$7:$G26))</f>
        <v>4546.91</v>
      </c>
    </row>
    <row r="27" spans="1:10" ht="24.6" x14ac:dyDescent="0.3">
      <c r="A27" s="6">
        <v>46144</v>
      </c>
      <c r="B27" s="7" t="s">
        <v>41</v>
      </c>
      <c r="C27" s="7" t="s">
        <v>3</v>
      </c>
      <c r="D27" s="7" t="s">
        <v>14</v>
      </c>
      <c r="E27" s="8">
        <v>1500</v>
      </c>
      <c r="F27" s="8"/>
      <c r="G27" s="8">
        <f t="shared" si="0"/>
        <v>1500</v>
      </c>
      <c r="H27" s="8">
        <f>IF($A27="","",$E$3+SUM($G$7:$G27))</f>
        <v>6046.91</v>
      </c>
      <c r="J27" s="9" t="s">
        <v>42</v>
      </c>
    </row>
    <row r="28" spans="1:10" x14ac:dyDescent="0.3">
      <c r="A28" s="6">
        <v>46147</v>
      </c>
      <c r="B28" s="7" t="s">
        <v>43</v>
      </c>
      <c r="C28" s="7" t="s">
        <v>15</v>
      </c>
      <c r="D28" s="7" t="s">
        <v>17</v>
      </c>
      <c r="E28" s="8"/>
      <c r="F28" s="8">
        <v>650</v>
      </c>
      <c r="G28" s="8">
        <f t="shared" si="0"/>
        <v>-650</v>
      </c>
      <c r="H28" s="8">
        <f>IF($A28="","",$E$3+SUM($G$7:$G28))</f>
        <v>5396.91</v>
      </c>
    </row>
    <row r="29" spans="1:10" x14ac:dyDescent="0.3">
      <c r="A29" s="6">
        <v>46162</v>
      </c>
      <c r="B29" s="7" t="s">
        <v>44</v>
      </c>
      <c r="C29" s="7" t="s">
        <v>23</v>
      </c>
      <c r="D29" s="7" t="s">
        <v>17</v>
      </c>
      <c r="E29" s="8"/>
      <c r="F29" s="8">
        <v>25</v>
      </c>
      <c r="G29" s="8">
        <f t="shared" si="0"/>
        <v>-25</v>
      </c>
      <c r="H29" s="8">
        <f>IF($A29="","",$E$3+SUM($G$7:$G29))</f>
        <v>5371.91</v>
      </c>
    </row>
    <row r="30" spans="1:10" x14ac:dyDescent="0.3">
      <c r="A30" s="6">
        <v>46176</v>
      </c>
      <c r="B30" s="7" t="s">
        <v>24</v>
      </c>
      <c r="C30" s="7" t="s">
        <v>2</v>
      </c>
      <c r="D30" s="7" t="s">
        <v>14</v>
      </c>
      <c r="E30" s="8">
        <v>1300</v>
      </c>
      <c r="F30" s="8"/>
      <c r="G30" s="8">
        <f t="shared" si="0"/>
        <v>1300</v>
      </c>
      <c r="H30" s="8">
        <f>IF($A30="","",$E$3+SUM($G$7:$G30))</f>
        <v>6671.91</v>
      </c>
    </row>
    <row r="31" spans="1:10" x14ac:dyDescent="0.3">
      <c r="A31" s="6">
        <v>46178</v>
      </c>
      <c r="B31" s="7" t="s">
        <v>45</v>
      </c>
      <c r="C31" s="7" t="s">
        <v>15</v>
      </c>
      <c r="D31" s="7" t="s">
        <v>17</v>
      </c>
      <c r="E31" s="8"/>
      <c r="F31" s="8">
        <v>650</v>
      </c>
      <c r="G31" s="8">
        <f t="shared" si="0"/>
        <v>-650</v>
      </c>
      <c r="H31" s="8">
        <f>IF($A31="","",$E$3+SUM($G$7:$G31))</f>
        <v>6021.91</v>
      </c>
    </row>
    <row r="32" spans="1:10" x14ac:dyDescent="0.3">
      <c r="A32" s="6"/>
      <c r="B32" s="7"/>
      <c r="C32" s="7"/>
      <c r="D32" s="7"/>
      <c r="E32" s="8"/>
      <c r="F32" s="8"/>
      <c r="G32" s="8" t="str">
        <f t="shared" si="0"/>
        <v/>
      </c>
      <c r="H32" s="8" t="str">
        <f>IF($A32="","",$E$3+SUM($G$7:$G32))</f>
        <v/>
      </c>
    </row>
    <row r="33" spans="1:8" x14ac:dyDescent="0.3">
      <c r="A33" s="6"/>
      <c r="B33" s="7"/>
      <c r="C33" s="7"/>
      <c r="D33" s="7"/>
      <c r="E33" s="8"/>
      <c r="F33" s="8"/>
      <c r="G33" s="8" t="str">
        <f t="shared" si="0"/>
        <v/>
      </c>
      <c r="H33" s="8" t="str">
        <f>IF($A33="","",$E$3+SUM($G$7:$G33))</f>
        <v/>
      </c>
    </row>
    <row r="34" spans="1:8" x14ac:dyDescent="0.3">
      <c r="A34" s="6"/>
      <c r="B34" s="7"/>
      <c r="C34" s="7"/>
      <c r="D34" s="7"/>
      <c r="E34" s="8"/>
      <c r="F34" s="8"/>
      <c r="G34" s="8" t="str">
        <f t="shared" si="0"/>
        <v/>
      </c>
      <c r="H34" s="8" t="str">
        <f>IF($A34="","",$E$3+SUM($G$7:$G34))</f>
        <v/>
      </c>
    </row>
    <row r="35" spans="1:8" x14ac:dyDescent="0.3">
      <c r="A35" s="6"/>
      <c r="B35" s="7"/>
      <c r="C35" s="7"/>
      <c r="D35" s="7"/>
      <c r="E35" s="8"/>
      <c r="F35" s="8"/>
      <c r="G35" s="8" t="str">
        <f t="shared" si="0"/>
        <v/>
      </c>
      <c r="H35" s="8" t="str">
        <f>IF($A35="","",$E$3+SUM($G$7:$G35))</f>
        <v/>
      </c>
    </row>
    <row r="36" spans="1:8" x14ac:dyDescent="0.3">
      <c r="A36" s="6"/>
      <c r="B36" s="7"/>
      <c r="C36" s="7"/>
      <c r="D36" s="7"/>
      <c r="E36" s="8"/>
      <c r="F36" s="8"/>
      <c r="G36" s="8" t="str">
        <f t="shared" si="0"/>
        <v/>
      </c>
      <c r="H36" s="8" t="str">
        <f>IF($A36="","",$E$3+SUM($G$7:$G36))</f>
        <v/>
      </c>
    </row>
    <row r="37" spans="1:8" x14ac:dyDescent="0.3">
      <c r="A37" s="6"/>
      <c r="B37" s="7"/>
      <c r="C37" s="7"/>
      <c r="D37" s="7"/>
      <c r="E37" s="8"/>
      <c r="F37" s="8"/>
      <c r="G37" s="8" t="str">
        <f t="shared" si="0"/>
        <v/>
      </c>
      <c r="H37" s="8" t="str">
        <f>IF($A37="","",$E$3+SUM($G$7:$G37))</f>
        <v/>
      </c>
    </row>
    <row r="38" spans="1:8" x14ac:dyDescent="0.3">
      <c r="A38" s="6"/>
      <c r="B38" s="7"/>
      <c r="C38" s="7"/>
      <c r="D38" s="7"/>
      <c r="E38" s="8"/>
      <c r="F38" s="8"/>
      <c r="G38" s="8" t="str">
        <f t="shared" si="0"/>
        <v/>
      </c>
      <c r="H38" s="8" t="str">
        <f>IF($A38="","",$E$3+SUM($G$7:$G38))</f>
        <v/>
      </c>
    </row>
    <row r="39" spans="1:8" x14ac:dyDescent="0.3">
      <c r="A39" s="6"/>
      <c r="B39" s="7"/>
      <c r="C39" s="7"/>
      <c r="D39" s="7"/>
      <c r="E39" s="8"/>
      <c r="F39" s="8"/>
      <c r="G39" s="8" t="str">
        <f t="shared" ref="G39:G70" si="1">IF($A39="","",IF($E39="",0,$E39)-IF($F39="",0,$F39))</f>
        <v/>
      </c>
      <c r="H39" s="8" t="str">
        <f>IF($A39="","",$E$3+SUM($G$7:$G39))</f>
        <v/>
      </c>
    </row>
    <row r="40" spans="1:8" x14ac:dyDescent="0.3">
      <c r="A40" s="6"/>
      <c r="B40" s="7"/>
      <c r="C40" s="7"/>
      <c r="D40" s="7"/>
      <c r="E40" s="8"/>
      <c r="F40" s="8"/>
      <c r="G40" s="8" t="str">
        <f t="shared" si="1"/>
        <v/>
      </c>
      <c r="H40" s="8" t="str">
        <f>IF($A40="","",$E$3+SUM($G$7:$G40))</f>
        <v/>
      </c>
    </row>
    <row r="41" spans="1:8" x14ac:dyDescent="0.3">
      <c r="A41" s="6"/>
      <c r="B41" s="7"/>
      <c r="C41" s="7"/>
      <c r="D41" s="7"/>
      <c r="E41" s="8"/>
      <c r="F41" s="8"/>
      <c r="G41" s="8" t="str">
        <f t="shared" si="1"/>
        <v/>
      </c>
      <c r="H41" s="8" t="str">
        <f>IF($A41="","",$E$3+SUM($G$7:$G41))</f>
        <v/>
      </c>
    </row>
    <row r="42" spans="1:8" x14ac:dyDescent="0.3">
      <c r="A42" s="6"/>
      <c r="B42" s="7"/>
      <c r="C42" s="7"/>
      <c r="D42" s="7"/>
      <c r="E42" s="8"/>
      <c r="F42" s="8"/>
      <c r="G42" s="8" t="str">
        <f t="shared" si="1"/>
        <v/>
      </c>
      <c r="H42" s="8" t="str">
        <f>IF($A42="","",$E$3+SUM($G$7:$G42))</f>
        <v/>
      </c>
    </row>
    <row r="43" spans="1:8" x14ac:dyDescent="0.3">
      <c r="A43" s="6"/>
      <c r="B43" s="7"/>
      <c r="C43" s="7"/>
      <c r="D43" s="7"/>
      <c r="E43" s="8"/>
      <c r="F43" s="8"/>
      <c r="G43" s="8" t="str">
        <f t="shared" si="1"/>
        <v/>
      </c>
      <c r="H43" s="8" t="str">
        <f>IF($A43="","",$E$3+SUM($G$7:$G43))</f>
        <v/>
      </c>
    </row>
    <row r="44" spans="1:8" x14ac:dyDescent="0.3">
      <c r="A44" s="6"/>
      <c r="B44" s="7"/>
      <c r="C44" s="7"/>
      <c r="D44" s="7"/>
      <c r="E44" s="8"/>
      <c r="F44" s="8"/>
      <c r="G44" s="8" t="str">
        <f t="shared" si="1"/>
        <v/>
      </c>
      <c r="H44" s="8" t="str">
        <f>IF($A44="","",$E$3+SUM($G$7:$G44))</f>
        <v/>
      </c>
    </row>
    <row r="45" spans="1:8" x14ac:dyDescent="0.3">
      <c r="A45" s="6"/>
      <c r="B45" s="7"/>
      <c r="C45" s="7"/>
      <c r="D45" s="7"/>
      <c r="E45" s="8"/>
      <c r="F45" s="8"/>
      <c r="G45" s="8" t="str">
        <f t="shared" si="1"/>
        <v/>
      </c>
      <c r="H45" s="8" t="str">
        <f>IF($A45="","",$E$3+SUM($G$7:$G45))</f>
        <v/>
      </c>
    </row>
    <row r="46" spans="1:8" x14ac:dyDescent="0.3">
      <c r="A46" s="6"/>
      <c r="B46" s="7"/>
      <c r="C46" s="7"/>
      <c r="D46" s="7"/>
      <c r="E46" s="8"/>
      <c r="F46" s="8"/>
      <c r="G46" s="8" t="str">
        <f t="shared" si="1"/>
        <v/>
      </c>
      <c r="H46" s="8" t="str">
        <f>IF($A46="","",$E$3+SUM($G$7:$G46))</f>
        <v/>
      </c>
    </row>
    <row r="47" spans="1:8" x14ac:dyDescent="0.3">
      <c r="A47" s="6"/>
      <c r="B47" s="7"/>
      <c r="C47" s="7"/>
      <c r="D47" s="7"/>
      <c r="E47" s="8"/>
      <c r="F47" s="8"/>
      <c r="G47" s="8" t="str">
        <f t="shared" si="1"/>
        <v/>
      </c>
      <c r="H47" s="8" t="str">
        <f>IF($A47="","",$E$3+SUM($G$7:$G47))</f>
        <v/>
      </c>
    </row>
    <row r="48" spans="1:8" x14ac:dyDescent="0.3">
      <c r="A48" s="6"/>
      <c r="B48" s="7"/>
      <c r="C48" s="7"/>
      <c r="D48" s="7"/>
      <c r="E48" s="8"/>
      <c r="F48" s="8"/>
      <c r="G48" s="8" t="str">
        <f t="shared" si="1"/>
        <v/>
      </c>
      <c r="H48" s="8" t="str">
        <f>IF($A48="","",$E$3+SUM($G$7:$G48))</f>
        <v/>
      </c>
    </row>
    <row r="49" spans="1:8" x14ac:dyDescent="0.3">
      <c r="A49" s="6"/>
      <c r="B49" s="7"/>
      <c r="C49" s="7"/>
      <c r="D49" s="7"/>
      <c r="E49" s="8"/>
      <c r="F49" s="8"/>
      <c r="G49" s="8" t="str">
        <f t="shared" si="1"/>
        <v/>
      </c>
      <c r="H49" s="8" t="str">
        <f>IF($A49="","",$E$3+SUM($G$7:$G49))</f>
        <v/>
      </c>
    </row>
    <row r="50" spans="1:8" x14ac:dyDescent="0.3">
      <c r="A50" s="6"/>
      <c r="B50" s="7"/>
      <c r="C50" s="7"/>
      <c r="D50" s="7"/>
      <c r="E50" s="8"/>
      <c r="F50" s="8"/>
      <c r="G50" s="8" t="str">
        <f t="shared" si="1"/>
        <v/>
      </c>
      <c r="H50" s="8" t="str">
        <f>IF($A50="","",$E$3+SUM($G$7:$G50))</f>
        <v/>
      </c>
    </row>
    <row r="51" spans="1:8" x14ac:dyDescent="0.3">
      <c r="A51" s="6"/>
      <c r="B51" s="7"/>
      <c r="C51" s="7"/>
      <c r="D51" s="7"/>
      <c r="E51" s="8"/>
      <c r="F51" s="8"/>
      <c r="G51" s="8" t="str">
        <f t="shared" si="1"/>
        <v/>
      </c>
      <c r="H51" s="8" t="str">
        <f>IF($A51="","",$E$3+SUM($G$7:$G51))</f>
        <v/>
      </c>
    </row>
    <row r="52" spans="1:8" x14ac:dyDescent="0.3">
      <c r="A52" s="6"/>
      <c r="B52" s="7"/>
      <c r="C52" s="7"/>
      <c r="D52" s="7"/>
      <c r="E52" s="8"/>
      <c r="F52" s="8"/>
      <c r="G52" s="8" t="str">
        <f t="shared" si="1"/>
        <v/>
      </c>
      <c r="H52" s="8" t="str">
        <f>IF($A52="","",$E$3+SUM($G$7:$G52))</f>
        <v/>
      </c>
    </row>
    <row r="53" spans="1:8" x14ac:dyDescent="0.3">
      <c r="A53" s="6"/>
      <c r="B53" s="7"/>
      <c r="C53" s="7"/>
      <c r="D53" s="7"/>
      <c r="E53" s="8"/>
      <c r="F53" s="8"/>
      <c r="G53" s="8" t="str">
        <f t="shared" si="1"/>
        <v/>
      </c>
      <c r="H53" s="8" t="str">
        <f>IF($A53="","",$E$3+SUM($G$7:$G53))</f>
        <v/>
      </c>
    </row>
    <row r="54" spans="1:8" x14ac:dyDescent="0.3">
      <c r="A54" s="6"/>
      <c r="B54" s="7"/>
      <c r="C54" s="7"/>
      <c r="D54" s="7"/>
      <c r="E54" s="8"/>
      <c r="F54" s="8"/>
      <c r="G54" s="8" t="str">
        <f t="shared" si="1"/>
        <v/>
      </c>
      <c r="H54" s="8" t="str">
        <f>IF($A54="","",$E$3+SUM($G$7:$G54))</f>
        <v/>
      </c>
    </row>
    <row r="55" spans="1:8" x14ac:dyDescent="0.3">
      <c r="A55" s="6"/>
      <c r="B55" s="7"/>
      <c r="C55" s="7"/>
      <c r="D55" s="7"/>
      <c r="E55" s="8"/>
      <c r="F55" s="8"/>
      <c r="G55" s="8" t="str">
        <f t="shared" si="1"/>
        <v/>
      </c>
      <c r="H55" s="8" t="str">
        <f>IF($A55="","",$E$3+SUM($G$7:$G55))</f>
        <v/>
      </c>
    </row>
    <row r="56" spans="1:8" x14ac:dyDescent="0.3">
      <c r="A56" s="6"/>
      <c r="B56" s="7"/>
      <c r="C56" s="7"/>
      <c r="D56" s="7"/>
      <c r="E56" s="8"/>
      <c r="F56" s="8"/>
      <c r="G56" s="8" t="str">
        <f t="shared" si="1"/>
        <v/>
      </c>
      <c r="H56" s="8" t="str">
        <f>IF($A56="","",$E$3+SUM($G$7:$G56))</f>
        <v/>
      </c>
    </row>
    <row r="57" spans="1:8" x14ac:dyDescent="0.3">
      <c r="A57" s="6"/>
      <c r="B57" s="7"/>
      <c r="C57" s="7"/>
      <c r="D57" s="7"/>
      <c r="E57" s="8"/>
      <c r="F57" s="8"/>
      <c r="G57" s="8" t="str">
        <f t="shared" si="1"/>
        <v/>
      </c>
      <c r="H57" s="8" t="str">
        <f>IF($A57="","",$E$3+SUM($G$7:$G57))</f>
        <v/>
      </c>
    </row>
    <row r="58" spans="1:8" x14ac:dyDescent="0.3">
      <c r="A58" s="6"/>
      <c r="B58" s="7"/>
      <c r="C58" s="7"/>
      <c r="D58" s="7"/>
      <c r="E58" s="8"/>
      <c r="F58" s="8"/>
      <c r="G58" s="8" t="str">
        <f t="shared" si="1"/>
        <v/>
      </c>
      <c r="H58" s="8" t="str">
        <f>IF($A58="","",$E$3+SUM($G$7:$G58))</f>
        <v/>
      </c>
    </row>
    <row r="59" spans="1:8" x14ac:dyDescent="0.3">
      <c r="A59" s="6"/>
      <c r="B59" s="7"/>
      <c r="C59" s="7"/>
      <c r="D59" s="7"/>
      <c r="E59" s="8"/>
      <c r="F59" s="8"/>
      <c r="G59" s="8" t="str">
        <f t="shared" si="1"/>
        <v/>
      </c>
      <c r="H59" s="8" t="str">
        <f>IF($A59="","",$E$3+SUM($G$7:$G59))</f>
        <v/>
      </c>
    </row>
    <row r="60" spans="1:8" x14ac:dyDescent="0.3">
      <c r="A60" s="6"/>
      <c r="B60" s="7"/>
      <c r="C60" s="7"/>
      <c r="D60" s="7"/>
      <c r="E60" s="8"/>
      <c r="F60" s="8"/>
      <c r="G60" s="8" t="str">
        <f t="shared" si="1"/>
        <v/>
      </c>
      <c r="H60" s="8" t="str">
        <f>IF($A60="","",$E$3+SUM($G$7:$G60))</f>
        <v/>
      </c>
    </row>
    <row r="61" spans="1:8" x14ac:dyDescent="0.3">
      <c r="A61" s="6"/>
      <c r="B61" s="7"/>
      <c r="C61" s="7"/>
      <c r="D61" s="7"/>
      <c r="E61" s="8"/>
      <c r="F61" s="8"/>
      <c r="G61" s="8" t="str">
        <f t="shared" si="1"/>
        <v/>
      </c>
      <c r="H61" s="8" t="str">
        <f>IF($A61="","",$E$3+SUM($G$7:$G61))</f>
        <v/>
      </c>
    </row>
    <row r="62" spans="1:8" x14ac:dyDescent="0.3">
      <c r="A62" s="6"/>
      <c r="B62" s="7"/>
      <c r="C62" s="7"/>
      <c r="D62" s="7"/>
      <c r="E62" s="8"/>
      <c r="F62" s="8"/>
      <c r="G62" s="8" t="str">
        <f t="shared" si="1"/>
        <v/>
      </c>
      <c r="H62" s="8" t="str">
        <f>IF($A62="","",$E$3+SUM($G$7:$G62))</f>
        <v/>
      </c>
    </row>
    <row r="63" spans="1:8" x14ac:dyDescent="0.3">
      <c r="A63" s="6"/>
      <c r="B63" s="7"/>
      <c r="C63" s="7"/>
      <c r="D63" s="7"/>
      <c r="E63" s="8"/>
      <c r="F63" s="8"/>
      <c r="G63" s="8" t="str">
        <f t="shared" si="1"/>
        <v/>
      </c>
      <c r="H63" s="8" t="str">
        <f>IF($A63="","",$E$3+SUM($G$7:$G63))</f>
        <v/>
      </c>
    </row>
    <row r="64" spans="1:8" x14ac:dyDescent="0.3">
      <c r="A64" s="6"/>
      <c r="B64" s="7"/>
      <c r="C64" s="7"/>
      <c r="D64" s="7"/>
      <c r="E64" s="8"/>
      <c r="F64" s="8"/>
      <c r="G64" s="8" t="str">
        <f t="shared" si="1"/>
        <v/>
      </c>
      <c r="H64" s="8" t="str">
        <f>IF($A64="","",$E$3+SUM($G$7:$G64))</f>
        <v/>
      </c>
    </row>
    <row r="65" spans="1:8" x14ac:dyDescent="0.3">
      <c r="A65" s="6"/>
      <c r="B65" s="7"/>
      <c r="C65" s="7"/>
      <c r="D65" s="7"/>
      <c r="E65" s="8"/>
      <c r="F65" s="8"/>
      <c r="G65" s="8" t="str">
        <f t="shared" si="1"/>
        <v/>
      </c>
      <c r="H65" s="8" t="str">
        <f>IF($A65="","",$E$3+SUM($G$7:$G65))</f>
        <v/>
      </c>
    </row>
    <row r="66" spans="1:8" x14ac:dyDescent="0.3">
      <c r="A66" s="6"/>
      <c r="B66" s="7"/>
      <c r="C66" s="7"/>
      <c r="D66" s="7"/>
      <c r="E66" s="8"/>
      <c r="F66" s="8"/>
      <c r="G66" s="8" t="str">
        <f t="shared" si="1"/>
        <v/>
      </c>
      <c r="H66" s="8" t="str">
        <f>IF($A66="","",$E$3+SUM($G$7:$G66))</f>
        <v/>
      </c>
    </row>
    <row r="67" spans="1:8" x14ac:dyDescent="0.3">
      <c r="A67" s="6"/>
      <c r="B67" s="7"/>
      <c r="C67" s="7"/>
      <c r="D67" s="7"/>
      <c r="E67" s="8"/>
      <c r="F67" s="8"/>
      <c r="G67" s="8" t="str">
        <f t="shared" si="1"/>
        <v/>
      </c>
      <c r="H67" s="8" t="str">
        <f>IF($A67="","",$E$3+SUM($G$7:$G67))</f>
        <v/>
      </c>
    </row>
    <row r="68" spans="1:8" x14ac:dyDescent="0.3">
      <c r="A68" s="6"/>
      <c r="B68" s="7"/>
      <c r="C68" s="7"/>
      <c r="D68" s="7"/>
      <c r="E68" s="8"/>
      <c r="F68" s="8"/>
      <c r="G68" s="8" t="str">
        <f t="shared" si="1"/>
        <v/>
      </c>
      <c r="H68" s="8" t="str">
        <f>IF($A68="","",$E$3+SUM($G$7:$G68))</f>
        <v/>
      </c>
    </row>
    <row r="69" spans="1:8" x14ac:dyDescent="0.3">
      <c r="A69" s="6"/>
      <c r="B69" s="7"/>
      <c r="C69" s="7"/>
      <c r="D69" s="7"/>
      <c r="E69" s="8"/>
      <c r="F69" s="8"/>
      <c r="G69" s="8" t="str">
        <f t="shared" si="1"/>
        <v/>
      </c>
      <c r="H69" s="8" t="str">
        <f>IF($A69="","",$E$3+SUM($G$7:$G69))</f>
        <v/>
      </c>
    </row>
    <row r="70" spans="1:8" x14ac:dyDescent="0.3">
      <c r="A70" s="6"/>
      <c r="B70" s="7"/>
      <c r="C70" s="7"/>
      <c r="D70" s="7"/>
      <c r="E70" s="8"/>
      <c r="F70" s="8"/>
      <c r="G70" s="8" t="str">
        <f t="shared" si="1"/>
        <v/>
      </c>
      <c r="H70" s="8" t="str">
        <f>IF($A70="","",$E$3+SUM($G$7:$G70))</f>
        <v/>
      </c>
    </row>
    <row r="71" spans="1:8" x14ac:dyDescent="0.3">
      <c r="A71" s="6"/>
      <c r="B71" s="7"/>
      <c r="C71" s="7"/>
      <c r="D71" s="7"/>
      <c r="E71" s="8"/>
      <c r="F71" s="8"/>
      <c r="G71" s="8" t="str">
        <f t="shared" ref="G71:G102" si="2">IF($A71="","",IF($E71="",0,$E71)-IF($F71="",0,$F71))</f>
        <v/>
      </c>
      <c r="H71" s="8" t="str">
        <f>IF($A71="","",$E$3+SUM($G$7:$G71))</f>
        <v/>
      </c>
    </row>
    <row r="72" spans="1:8" x14ac:dyDescent="0.3">
      <c r="A72" s="6"/>
      <c r="B72" s="7"/>
      <c r="C72" s="7"/>
      <c r="D72" s="7"/>
      <c r="E72" s="8"/>
      <c r="F72" s="8"/>
      <c r="G72" s="8" t="str">
        <f t="shared" si="2"/>
        <v/>
      </c>
      <c r="H72" s="8" t="str">
        <f>IF($A72="","",$E$3+SUM($G$7:$G72))</f>
        <v/>
      </c>
    </row>
    <row r="73" spans="1:8" x14ac:dyDescent="0.3">
      <c r="A73" s="6"/>
      <c r="B73" s="7"/>
      <c r="C73" s="7"/>
      <c r="D73" s="7"/>
      <c r="E73" s="8"/>
      <c r="F73" s="8"/>
      <c r="G73" s="8" t="str">
        <f t="shared" si="2"/>
        <v/>
      </c>
      <c r="H73" s="8" t="str">
        <f>IF($A73="","",$E$3+SUM($G$7:$G73))</f>
        <v/>
      </c>
    </row>
    <row r="74" spans="1:8" x14ac:dyDescent="0.3">
      <c r="A74" s="6"/>
      <c r="B74" s="7"/>
      <c r="C74" s="7"/>
      <c r="D74" s="7"/>
      <c r="E74" s="8"/>
      <c r="F74" s="8"/>
      <c r="G74" s="8" t="str">
        <f t="shared" si="2"/>
        <v/>
      </c>
      <c r="H74" s="8" t="str">
        <f>IF($A74="","",$E$3+SUM($G$7:$G74))</f>
        <v/>
      </c>
    </row>
    <row r="75" spans="1:8" x14ac:dyDescent="0.3">
      <c r="A75" s="6"/>
      <c r="B75" s="7"/>
      <c r="C75" s="7"/>
      <c r="D75" s="7"/>
      <c r="E75" s="8"/>
      <c r="F75" s="8"/>
      <c r="G75" s="8" t="str">
        <f t="shared" si="2"/>
        <v/>
      </c>
      <c r="H75" s="8" t="str">
        <f>IF($A75="","",$E$3+SUM($G$7:$G75))</f>
        <v/>
      </c>
    </row>
    <row r="76" spans="1:8" x14ac:dyDescent="0.3">
      <c r="A76" s="6"/>
      <c r="B76" s="7"/>
      <c r="C76" s="7"/>
      <c r="D76" s="7"/>
      <c r="E76" s="8"/>
      <c r="F76" s="8"/>
      <c r="G76" s="8" t="str">
        <f t="shared" si="2"/>
        <v/>
      </c>
      <c r="H76" s="8" t="str">
        <f>IF($A76="","",$E$3+SUM($G$7:$G76))</f>
        <v/>
      </c>
    </row>
    <row r="77" spans="1:8" x14ac:dyDescent="0.3">
      <c r="A77" s="6"/>
      <c r="B77" s="7"/>
      <c r="C77" s="7"/>
      <c r="D77" s="7"/>
      <c r="E77" s="8"/>
      <c r="F77" s="8"/>
      <c r="G77" s="8" t="str">
        <f t="shared" si="2"/>
        <v/>
      </c>
      <c r="H77" s="8" t="str">
        <f>IF($A77="","",$E$3+SUM($G$7:$G77))</f>
        <v/>
      </c>
    </row>
    <row r="78" spans="1:8" x14ac:dyDescent="0.3">
      <c r="A78" s="6"/>
      <c r="B78" s="7"/>
      <c r="C78" s="7"/>
      <c r="D78" s="7"/>
      <c r="E78" s="8"/>
      <c r="F78" s="8"/>
      <c r="G78" s="8" t="str">
        <f t="shared" si="2"/>
        <v/>
      </c>
      <c r="H78" s="8" t="str">
        <f>IF($A78="","",$E$3+SUM($G$7:$G78))</f>
        <v/>
      </c>
    </row>
    <row r="79" spans="1:8" x14ac:dyDescent="0.3">
      <c r="A79" s="6"/>
      <c r="B79" s="7"/>
      <c r="C79" s="7"/>
      <c r="D79" s="7"/>
      <c r="E79" s="8"/>
      <c r="F79" s="8"/>
      <c r="G79" s="8" t="str">
        <f t="shared" si="2"/>
        <v/>
      </c>
      <c r="H79" s="8" t="str">
        <f>IF($A79="","",$E$3+SUM($G$7:$G79))</f>
        <v/>
      </c>
    </row>
    <row r="80" spans="1:8" x14ac:dyDescent="0.3">
      <c r="A80" s="6"/>
      <c r="B80" s="7"/>
      <c r="C80" s="7"/>
      <c r="D80" s="7"/>
      <c r="E80" s="8"/>
      <c r="F80" s="8"/>
      <c r="G80" s="8" t="str">
        <f t="shared" si="2"/>
        <v/>
      </c>
      <c r="H80" s="8" t="str">
        <f>IF($A80="","",$E$3+SUM($G$7:$G80))</f>
        <v/>
      </c>
    </row>
    <row r="81" spans="1:8" x14ac:dyDescent="0.3">
      <c r="A81" s="6"/>
      <c r="B81" s="7"/>
      <c r="C81" s="7"/>
      <c r="D81" s="7"/>
      <c r="E81" s="8"/>
      <c r="F81" s="8"/>
      <c r="G81" s="8" t="str">
        <f t="shared" si="2"/>
        <v/>
      </c>
      <c r="H81" s="8" t="str">
        <f>IF($A81="","",$E$3+SUM($G$7:$G81))</f>
        <v/>
      </c>
    </row>
    <row r="82" spans="1:8" x14ac:dyDescent="0.3">
      <c r="A82" s="6"/>
      <c r="B82" s="7"/>
      <c r="C82" s="7"/>
      <c r="D82" s="7"/>
      <c r="E82" s="8"/>
      <c r="F82" s="8"/>
      <c r="G82" s="8" t="str">
        <f t="shared" si="2"/>
        <v/>
      </c>
      <c r="H82" s="8" t="str">
        <f>IF($A82="","",$E$3+SUM($G$7:$G82))</f>
        <v/>
      </c>
    </row>
    <row r="83" spans="1:8" x14ac:dyDescent="0.3">
      <c r="A83" s="6"/>
      <c r="B83" s="7"/>
      <c r="C83" s="7"/>
      <c r="D83" s="7"/>
      <c r="E83" s="8"/>
      <c r="F83" s="8"/>
      <c r="G83" s="8" t="str">
        <f t="shared" si="2"/>
        <v/>
      </c>
      <c r="H83" s="8" t="str">
        <f>IF($A83="","",$E$3+SUM($G$7:$G83))</f>
        <v/>
      </c>
    </row>
    <row r="84" spans="1:8" x14ac:dyDescent="0.3">
      <c r="A84" s="6"/>
      <c r="B84" s="7"/>
      <c r="C84" s="7"/>
      <c r="D84" s="7"/>
      <c r="E84" s="8"/>
      <c r="F84" s="8"/>
      <c r="G84" s="8" t="str">
        <f t="shared" si="2"/>
        <v/>
      </c>
      <c r="H84" s="8" t="str">
        <f>IF($A84="","",$E$3+SUM($G$7:$G84))</f>
        <v/>
      </c>
    </row>
    <row r="85" spans="1:8" x14ac:dyDescent="0.3">
      <c r="A85" s="6"/>
      <c r="B85" s="7"/>
      <c r="C85" s="7"/>
      <c r="D85" s="7"/>
      <c r="E85" s="8"/>
      <c r="F85" s="8"/>
      <c r="G85" s="8" t="str">
        <f t="shared" si="2"/>
        <v/>
      </c>
      <c r="H85" s="8" t="str">
        <f>IF($A85="","",$E$3+SUM($G$7:$G85))</f>
        <v/>
      </c>
    </row>
    <row r="86" spans="1:8" x14ac:dyDescent="0.3">
      <c r="A86" s="6"/>
      <c r="B86" s="7"/>
      <c r="C86" s="7"/>
      <c r="D86" s="7"/>
      <c r="E86" s="8"/>
      <c r="F86" s="8"/>
      <c r="G86" s="8" t="str">
        <f t="shared" si="2"/>
        <v/>
      </c>
      <c r="H86" s="8" t="str">
        <f>IF($A86="","",$E$3+SUM($G$7:$G86))</f>
        <v/>
      </c>
    </row>
    <row r="87" spans="1:8" x14ac:dyDescent="0.3">
      <c r="A87" s="6"/>
      <c r="B87" s="7"/>
      <c r="C87" s="7"/>
      <c r="D87" s="7"/>
      <c r="E87" s="8"/>
      <c r="F87" s="8"/>
      <c r="G87" s="8" t="str">
        <f t="shared" si="2"/>
        <v/>
      </c>
      <c r="H87" s="8" t="str">
        <f>IF($A87="","",$E$3+SUM($G$7:$G87))</f>
        <v/>
      </c>
    </row>
    <row r="88" spans="1:8" x14ac:dyDescent="0.3">
      <c r="A88" s="6"/>
      <c r="B88" s="7"/>
      <c r="C88" s="7"/>
      <c r="D88" s="7"/>
      <c r="E88" s="8"/>
      <c r="F88" s="8"/>
      <c r="G88" s="8" t="str">
        <f t="shared" si="2"/>
        <v/>
      </c>
      <c r="H88" s="8" t="str">
        <f>IF($A88="","",$E$3+SUM($G$7:$G88))</f>
        <v/>
      </c>
    </row>
    <row r="89" spans="1:8" x14ac:dyDescent="0.3">
      <c r="A89" s="6"/>
      <c r="B89" s="7"/>
      <c r="C89" s="7"/>
      <c r="D89" s="7"/>
      <c r="E89" s="8"/>
      <c r="F89" s="8"/>
      <c r="G89" s="8" t="str">
        <f t="shared" si="2"/>
        <v/>
      </c>
      <c r="H89" s="8" t="str">
        <f>IF($A89="","",$E$3+SUM($G$7:$G89))</f>
        <v/>
      </c>
    </row>
    <row r="90" spans="1:8" x14ac:dyDescent="0.3">
      <c r="A90" s="6"/>
      <c r="B90" s="7"/>
      <c r="C90" s="7"/>
      <c r="D90" s="7"/>
      <c r="E90" s="8"/>
      <c r="F90" s="8"/>
      <c r="G90" s="8" t="str">
        <f t="shared" si="2"/>
        <v/>
      </c>
      <c r="H90" s="8" t="str">
        <f>IF($A90="","",$E$3+SUM($G$7:$G90))</f>
        <v/>
      </c>
    </row>
    <row r="91" spans="1:8" x14ac:dyDescent="0.3">
      <c r="A91" s="6"/>
      <c r="B91" s="7"/>
      <c r="C91" s="7"/>
      <c r="D91" s="7"/>
      <c r="E91" s="8"/>
      <c r="F91" s="8"/>
      <c r="G91" s="8" t="str">
        <f t="shared" si="2"/>
        <v/>
      </c>
      <c r="H91" s="8" t="str">
        <f>IF($A91="","",$E$3+SUM($G$7:$G91))</f>
        <v/>
      </c>
    </row>
    <row r="92" spans="1:8" x14ac:dyDescent="0.3">
      <c r="A92" s="6"/>
      <c r="B92" s="7"/>
      <c r="C92" s="7"/>
      <c r="D92" s="7"/>
      <c r="E92" s="8"/>
      <c r="F92" s="8"/>
      <c r="G92" s="8" t="str">
        <f t="shared" si="2"/>
        <v/>
      </c>
      <c r="H92" s="8" t="str">
        <f>IF($A92="","",$E$3+SUM($G$7:$G92))</f>
        <v/>
      </c>
    </row>
    <row r="93" spans="1:8" x14ac:dyDescent="0.3">
      <c r="A93" s="6"/>
      <c r="B93" s="7"/>
      <c r="C93" s="7"/>
      <c r="D93" s="7"/>
      <c r="E93" s="8"/>
      <c r="F93" s="8"/>
      <c r="G93" s="8" t="str">
        <f t="shared" si="2"/>
        <v/>
      </c>
      <c r="H93" s="8" t="str">
        <f>IF($A93="","",$E$3+SUM($G$7:$G93))</f>
        <v/>
      </c>
    </row>
    <row r="94" spans="1:8" x14ac:dyDescent="0.3">
      <c r="A94" s="6"/>
      <c r="B94" s="7"/>
      <c r="C94" s="7"/>
      <c r="D94" s="7"/>
      <c r="E94" s="8"/>
      <c r="F94" s="8"/>
      <c r="G94" s="8" t="str">
        <f t="shared" si="2"/>
        <v/>
      </c>
      <c r="H94" s="8" t="str">
        <f>IF($A94="","",$E$3+SUM($G$7:$G94))</f>
        <v/>
      </c>
    </row>
    <row r="95" spans="1:8" x14ac:dyDescent="0.3">
      <c r="A95" s="6"/>
      <c r="B95" s="7"/>
      <c r="C95" s="7"/>
      <c r="D95" s="7"/>
      <c r="E95" s="8"/>
      <c r="F95" s="8"/>
      <c r="G95" s="8" t="str">
        <f t="shared" si="2"/>
        <v/>
      </c>
      <c r="H95" s="8" t="str">
        <f>IF($A95="","",$E$3+SUM($G$7:$G95))</f>
        <v/>
      </c>
    </row>
    <row r="96" spans="1:8" x14ac:dyDescent="0.3">
      <c r="A96" s="6"/>
      <c r="B96" s="7"/>
      <c r="C96" s="7"/>
      <c r="D96" s="7"/>
      <c r="E96" s="8"/>
      <c r="F96" s="8"/>
      <c r="G96" s="8" t="str">
        <f t="shared" si="2"/>
        <v/>
      </c>
      <c r="H96" s="8" t="str">
        <f>IF($A96="","",$E$3+SUM($G$7:$G96))</f>
        <v/>
      </c>
    </row>
    <row r="97" spans="1:8" x14ac:dyDescent="0.3">
      <c r="A97" s="6"/>
      <c r="B97" s="7"/>
      <c r="C97" s="7"/>
      <c r="D97" s="7"/>
      <c r="E97" s="8"/>
      <c r="F97" s="8"/>
      <c r="G97" s="8" t="str">
        <f t="shared" si="2"/>
        <v/>
      </c>
      <c r="H97" s="8" t="str">
        <f>IF($A97="","",$E$3+SUM($G$7:$G97))</f>
        <v/>
      </c>
    </row>
    <row r="98" spans="1:8" x14ac:dyDescent="0.3">
      <c r="A98" s="6"/>
      <c r="B98" s="7"/>
      <c r="C98" s="7"/>
      <c r="D98" s="7"/>
      <c r="E98" s="8"/>
      <c r="F98" s="8"/>
      <c r="G98" s="8" t="str">
        <f t="shared" si="2"/>
        <v/>
      </c>
      <c r="H98" s="8" t="str">
        <f>IF($A98="","",$E$3+SUM($G$7:$G98))</f>
        <v/>
      </c>
    </row>
    <row r="99" spans="1:8" x14ac:dyDescent="0.3">
      <c r="A99" s="6"/>
      <c r="B99" s="7"/>
      <c r="C99" s="7"/>
      <c r="D99" s="7"/>
      <c r="E99" s="8"/>
      <c r="F99" s="8"/>
      <c r="G99" s="8" t="str">
        <f t="shared" si="2"/>
        <v/>
      </c>
      <c r="H99" s="8" t="str">
        <f>IF($A99="","",$E$3+SUM($G$7:$G99))</f>
        <v/>
      </c>
    </row>
    <row r="100" spans="1:8" x14ac:dyDescent="0.3">
      <c r="A100" s="6"/>
      <c r="B100" s="7"/>
      <c r="C100" s="7"/>
      <c r="D100" s="7"/>
      <c r="E100" s="8"/>
      <c r="F100" s="8"/>
      <c r="G100" s="8" t="str">
        <f t="shared" si="2"/>
        <v/>
      </c>
      <c r="H100" s="8" t="str">
        <f>IF($A100="","",$E$3+SUM($G$7:$G100))</f>
        <v/>
      </c>
    </row>
    <row r="101" spans="1:8" x14ac:dyDescent="0.3">
      <c r="A101" s="6"/>
      <c r="B101" s="7"/>
      <c r="C101" s="7"/>
      <c r="D101" s="7"/>
      <c r="E101" s="8"/>
      <c r="F101" s="8"/>
      <c r="G101" s="8" t="str">
        <f t="shared" si="2"/>
        <v/>
      </c>
      <c r="H101" s="8" t="str">
        <f>IF($A101="","",$E$3+SUM($G$7:$G101))</f>
        <v/>
      </c>
    </row>
    <row r="102" spans="1:8" x14ac:dyDescent="0.3">
      <c r="A102" s="6"/>
      <c r="B102" s="7"/>
      <c r="C102" s="7"/>
      <c r="D102" s="7"/>
      <c r="E102" s="8"/>
      <c r="F102" s="8"/>
      <c r="G102" s="8" t="str">
        <f t="shared" si="2"/>
        <v/>
      </c>
      <c r="H102" s="8" t="str">
        <f>IF($A102="","",$E$3+SUM($G$7:$G102))</f>
        <v/>
      </c>
    </row>
    <row r="103" spans="1:8" x14ac:dyDescent="0.3">
      <c r="A103" s="6"/>
      <c r="B103" s="7"/>
      <c r="C103" s="7"/>
      <c r="D103" s="7"/>
      <c r="E103" s="8"/>
      <c r="F103" s="8"/>
      <c r="G103" s="8" t="str">
        <f t="shared" ref="G103:G134" si="3">IF($A103="","",IF($E103="",0,$E103)-IF($F103="",0,$F103))</f>
        <v/>
      </c>
      <c r="H103" s="8" t="str">
        <f>IF($A103="","",$E$3+SUM($G$7:$G103))</f>
        <v/>
      </c>
    </row>
    <row r="104" spans="1:8" x14ac:dyDescent="0.3">
      <c r="A104" s="6"/>
      <c r="B104" s="7"/>
      <c r="C104" s="7"/>
      <c r="D104" s="7"/>
      <c r="E104" s="8"/>
      <c r="F104" s="8"/>
      <c r="G104" s="8" t="str">
        <f t="shared" si="3"/>
        <v/>
      </c>
      <c r="H104" s="8" t="str">
        <f>IF($A104="","",$E$3+SUM($G$7:$G104))</f>
        <v/>
      </c>
    </row>
    <row r="105" spans="1:8" x14ac:dyDescent="0.3">
      <c r="A105" s="6"/>
      <c r="B105" s="7"/>
      <c r="C105" s="7"/>
      <c r="D105" s="7"/>
      <c r="E105" s="8"/>
      <c r="F105" s="8"/>
      <c r="G105" s="8" t="str">
        <f t="shared" si="3"/>
        <v/>
      </c>
      <c r="H105" s="8" t="str">
        <f>IF($A105="","",$E$3+SUM($G$7:$G105))</f>
        <v/>
      </c>
    </row>
    <row r="106" spans="1:8" x14ac:dyDescent="0.3">
      <c r="A106" s="6"/>
      <c r="B106" s="7"/>
      <c r="C106" s="7"/>
      <c r="D106" s="7"/>
      <c r="E106" s="8"/>
      <c r="F106" s="8"/>
      <c r="G106" s="8" t="str">
        <f t="shared" si="3"/>
        <v/>
      </c>
      <c r="H106" s="8" t="str">
        <f>IF($A106="","",$E$3+SUM($G$7:$G106))</f>
        <v/>
      </c>
    </row>
    <row r="107" spans="1:8" x14ac:dyDescent="0.3">
      <c r="A107" s="6"/>
      <c r="B107" s="7"/>
      <c r="C107" s="7"/>
      <c r="D107" s="7"/>
      <c r="E107" s="8"/>
      <c r="F107" s="8"/>
      <c r="G107" s="8" t="str">
        <f t="shared" si="3"/>
        <v/>
      </c>
      <c r="H107" s="8" t="str">
        <f>IF($A107="","",$E$3+SUM($G$7:$G107))</f>
        <v/>
      </c>
    </row>
    <row r="108" spans="1:8" x14ac:dyDescent="0.3">
      <c r="A108" s="6"/>
      <c r="B108" s="7"/>
      <c r="C108" s="7"/>
      <c r="D108" s="7"/>
      <c r="E108" s="8"/>
      <c r="F108" s="8"/>
      <c r="G108" s="8" t="str">
        <f t="shared" si="3"/>
        <v/>
      </c>
      <c r="H108" s="8" t="str">
        <f>IF($A108="","",$E$3+SUM($G$7:$G108))</f>
        <v/>
      </c>
    </row>
    <row r="109" spans="1:8" x14ac:dyDescent="0.3">
      <c r="A109" s="6"/>
      <c r="B109" s="7"/>
      <c r="C109" s="7"/>
      <c r="D109" s="7"/>
      <c r="E109" s="8"/>
      <c r="F109" s="8"/>
      <c r="G109" s="8" t="str">
        <f t="shared" si="3"/>
        <v/>
      </c>
      <c r="H109" s="8" t="str">
        <f>IF($A109="","",$E$3+SUM($G$7:$G109))</f>
        <v/>
      </c>
    </row>
    <row r="110" spans="1:8" x14ac:dyDescent="0.3">
      <c r="A110" s="6"/>
      <c r="B110" s="7"/>
      <c r="C110" s="7"/>
      <c r="D110" s="7"/>
      <c r="E110" s="8"/>
      <c r="F110" s="8"/>
      <c r="G110" s="8" t="str">
        <f t="shared" si="3"/>
        <v/>
      </c>
      <c r="H110" s="8" t="str">
        <f>IF($A110="","",$E$3+SUM($G$7:$G110))</f>
        <v/>
      </c>
    </row>
    <row r="111" spans="1:8" x14ac:dyDescent="0.3">
      <c r="A111" s="6"/>
      <c r="B111" s="7"/>
      <c r="C111" s="7"/>
      <c r="D111" s="7"/>
      <c r="E111" s="8"/>
      <c r="F111" s="8"/>
      <c r="G111" s="8" t="str">
        <f t="shared" si="3"/>
        <v/>
      </c>
      <c r="H111" s="8" t="str">
        <f>IF($A111="","",$E$3+SUM($G$7:$G111))</f>
        <v/>
      </c>
    </row>
    <row r="112" spans="1:8" x14ac:dyDescent="0.3">
      <c r="A112" s="6"/>
      <c r="B112" s="7"/>
      <c r="C112" s="7"/>
      <c r="D112" s="7"/>
      <c r="E112" s="8"/>
      <c r="F112" s="8"/>
      <c r="G112" s="8" t="str">
        <f t="shared" si="3"/>
        <v/>
      </c>
      <c r="H112" s="8" t="str">
        <f>IF($A112="","",$E$3+SUM($G$7:$G112))</f>
        <v/>
      </c>
    </row>
    <row r="113" spans="1:8" x14ac:dyDescent="0.3">
      <c r="A113" s="6"/>
      <c r="B113" s="7"/>
      <c r="C113" s="7"/>
      <c r="D113" s="7"/>
      <c r="E113" s="8"/>
      <c r="F113" s="8"/>
      <c r="G113" s="8" t="str">
        <f t="shared" si="3"/>
        <v/>
      </c>
      <c r="H113" s="8" t="str">
        <f>IF($A113="","",$E$3+SUM($G$7:$G113))</f>
        <v/>
      </c>
    </row>
    <row r="114" spans="1:8" x14ac:dyDescent="0.3">
      <c r="A114" s="6"/>
      <c r="B114" s="7"/>
      <c r="C114" s="7"/>
      <c r="D114" s="7"/>
      <c r="E114" s="8"/>
      <c r="F114" s="8"/>
      <c r="G114" s="8" t="str">
        <f t="shared" si="3"/>
        <v/>
      </c>
      <c r="H114" s="8" t="str">
        <f>IF($A114="","",$E$3+SUM($G$7:$G114))</f>
        <v/>
      </c>
    </row>
    <row r="115" spans="1:8" x14ac:dyDescent="0.3">
      <c r="A115" s="6"/>
      <c r="B115" s="7"/>
      <c r="C115" s="7"/>
      <c r="D115" s="7"/>
      <c r="E115" s="8"/>
      <c r="F115" s="8"/>
      <c r="G115" s="8" t="str">
        <f t="shared" si="3"/>
        <v/>
      </c>
      <c r="H115" s="8" t="str">
        <f>IF($A115="","",$E$3+SUM($G$7:$G115))</f>
        <v/>
      </c>
    </row>
    <row r="116" spans="1:8" x14ac:dyDescent="0.3">
      <c r="A116" s="6"/>
      <c r="B116" s="7"/>
      <c r="C116" s="7"/>
      <c r="D116" s="7"/>
      <c r="E116" s="8"/>
      <c r="F116" s="8"/>
      <c r="G116" s="8" t="str">
        <f t="shared" si="3"/>
        <v/>
      </c>
      <c r="H116" s="8" t="str">
        <f>IF($A116="","",$E$3+SUM($G$7:$G116))</f>
        <v/>
      </c>
    </row>
    <row r="117" spans="1:8" x14ac:dyDescent="0.3">
      <c r="A117" s="6"/>
      <c r="B117" s="7"/>
      <c r="C117" s="7"/>
      <c r="D117" s="7"/>
      <c r="E117" s="8"/>
      <c r="F117" s="8"/>
      <c r="G117" s="8" t="str">
        <f t="shared" si="3"/>
        <v/>
      </c>
      <c r="H117" s="8" t="str">
        <f>IF($A117="","",$E$3+SUM($G$7:$G117))</f>
        <v/>
      </c>
    </row>
    <row r="118" spans="1:8" x14ac:dyDescent="0.3">
      <c r="A118" s="6"/>
      <c r="B118" s="7"/>
      <c r="C118" s="7"/>
      <c r="D118" s="7"/>
      <c r="E118" s="8"/>
      <c r="F118" s="8"/>
      <c r="G118" s="8" t="str">
        <f t="shared" si="3"/>
        <v/>
      </c>
      <c r="H118" s="8" t="str">
        <f>IF($A118="","",$E$3+SUM($G$7:$G118))</f>
        <v/>
      </c>
    </row>
    <row r="119" spans="1:8" x14ac:dyDescent="0.3">
      <c r="A119" s="6"/>
      <c r="B119" s="7"/>
      <c r="C119" s="7"/>
      <c r="D119" s="7"/>
      <c r="E119" s="8"/>
      <c r="F119" s="8"/>
      <c r="G119" s="8" t="str">
        <f t="shared" si="3"/>
        <v/>
      </c>
      <c r="H119" s="8" t="str">
        <f>IF($A119="","",$E$3+SUM($G$7:$G119))</f>
        <v/>
      </c>
    </row>
    <row r="120" spans="1:8" x14ac:dyDescent="0.3">
      <c r="A120" s="6"/>
      <c r="B120" s="7"/>
      <c r="C120" s="7"/>
      <c r="D120" s="7"/>
      <c r="E120" s="8"/>
      <c r="F120" s="8"/>
      <c r="G120" s="8" t="str">
        <f t="shared" si="3"/>
        <v/>
      </c>
      <c r="H120" s="8" t="str">
        <f>IF($A120="","",$E$3+SUM($G$7:$G120))</f>
        <v/>
      </c>
    </row>
    <row r="121" spans="1:8" x14ac:dyDescent="0.3">
      <c r="A121" s="6"/>
      <c r="B121" s="7"/>
      <c r="C121" s="7"/>
      <c r="D121" s="7"/>
      <c r="E121" s="8"/>
      <c r="F121" s="8"/>
      <c r="G121" s="8" t="str">
        <f t="shared" si="3"/>
        <v/>
      </c>
      <c r="H121" s="8" t="str">
        <f>IF($A121="","",$E$3+SUM($G$7:$G121))</f>
        <v/>
      </c>
    </row>
    <row r="122" spans="1:8" x14ac:dyDescent="0.3">
      <c r="A122" s="6"/>
      <c r="B122" s="7"/>
      <c r="C122" s="7"/>
      <c r="D122" s="7"/>
      <c r="E122" s="8"/>
      <c r="F122" s="8"/>
      <c r="G122" s="8" t="str">
        <f t="shared" si="3"/>
        <v/>
      </c>
      <c r="H122" s="8" t="str">
        <f>IF($A122="","",$E$3+SUM($G$7:$G122))</f>
        <v/>
      </c>
    </row>
    <row r="123" spans="1:8" x14ac:dyDescent="0.3">
      <c r="A123" s="6"/>
      <c r="B123" s="7"/>
      <c r="C123" s="7"/>
      <c r="D123" s="7"/>
      <c r="E123" s="8"/>
      <c r="F123" s="8"/>
      <c r="G123" s="8" t="str">
        <f t="shared" si="3"/>
        <v/>
      </c>
      <c r="H123" s="8" t="str">
        <f>IF($A123="","",$E$3+SUM($G$7:$G123))</f>
        <v/>
      </c>
    </row>
    <row r="124" spans="1:8" x14ac:dyDescent="0.3">
      <c r="A124" s="6"/>
      <c r="B124" s="7"/>
      <c r="C124" s="7"/>
      <c r="D124" s="7"/>
      <c r="E124" s="8"/>
      <c r="F124" s="8"/>
      <c r="G124" s="8" t="str">
        <f t="shared" si="3"/>
        <v/>
      </c>
      <c r="H124" s="8" t="str">
        <f>IF($A124="","",$E$3+SUM($G$7:$G124))</f>
        <v/>
      </c>
    </row>
    <row r="125" spans="1:8" x14ac:dyDescent="0.3">
      <c r="A125" s="6"/>
      <c r="B125" s="7"/>
      <c r="C125" s="7"/>
      <c r="D125" s="7"/>
      <c r="E125" s="8"/>
      <c r="F125" s="8"/>
      <c r="G125" s="8" t="str">
        <f t="shared" si="3"/>
        <v/>
      </c>
      <c r="H125" s="8" t="str">
        <f>IF($A125="","",$E$3+SUM($G$7:$G125))</f>
        <v/>
      </c>
    </row>
    <row r="126" spans="1:8" x14ac:dyDescent="0.3">
      <c r="A126" s="6"/>
      <c r="B126" s="7"/>
      <c r="C126" s="7"/>
      <c r="D126" s="7"/>
      <c r="E126" s="8"/>
      <c r="F126" s="8"/>
      <c r="G126" s="8" t="str">
        <f t="shared" si="3"/>
        <v/>
      </c>
      <c r="H126" s="8" t="str">
        <f>IF($A126="","",$E$3+SUM($G$7:$G126))</f>
        <v/>
      </c>
    </row>
    <row r="127" spans="1:8" x14ac:dyDescent="0.3">
      <c r="A127" s="6"/>
      <c r="B127" s="7"/>
      <c r="C127" s="7"/>
      <c r="D127" s="7"/>
      <c r="E127" s="8"/>
      <c r="F127" s="8"/>
      <c r="G127" s="8" t="str">
        <f t="shared" si="3"/>
        <v/>
      </c>
      <c r="H127" s="8" t="str">
        <f>IF($A127="","",$E$3+SUM($G$7:$G127))</f>
        <v/>
      </c>
    </row>
    <row r="128" spans="1:8" x14ac:dyDescent="0.3">
      <c r="A128" s="6"/>
      <c r="B128" s="7"/>
      <c r="C128" s="7"/>
      <c r="D128" s="7"/>
      <c r="E128" s="8"/>
      <c r="F128" s="8"/>
      <c r="G128" s="8" t="str">
        <f t="shared" si="3"/>
        <v/>
      </c>
      <c r="H128" s="8" t="str">
        <f>IF($A128="","",$E$3+SUM($G$7:$G128))</f>
        <v/>
      </c>
    </row>
    <row r="129" spans="1:8" x14ac:dyDescent="0.3">
      <c r="A129" s="6"/>
      <c r="B129" s="7"/>
      <c r="C129" s="7"/>
      <c r="D129" s="7"/>
      <c r="E129" s="8"/>
      <c r="F129" s="8"/>
      <c r="G129" s="8" t="str">
        <f t="shared" si="3"/>
        <v/>
      </c>
      <c r="H129" s="8" t="str">
        <f>IF($A129="","",$E$3+SUM($G$7:$G129))</f>
        <v/>
      </c>
    </row>
    <row r="130" spans="1:8" x14ac:dyDescent="0.3">
      <c r="A130" s="6"/>
      <c r="B130" s="7"/>
      <c r="C130" s="7"/>
      <c r="D130" s="7"/>
      <c r="E130" s="8"/>
      <c r="F130" s="8"/>
      <c r="G130" s="8" t="str">
        <f t="shared" si="3"/>
        <v/>
      </c>
      <c r="H130" s="8" t="str">
        <f>IF($A130="","",$E$3+SUM($G$7:$G130))</f>
        <v/>
      </c>
    </row>
    <row r="131" spans="1:8" x14ac:dyDescent="0.3">
      <c r="A131" s="6"/>
      <c r="B131" s="7"/>
      <c r="C131" s="7"/>
      <c r="D131" s="7"/>
      <c r="E131" s="8"/>
      <c r="F131" s="8"/>
      <c r="G131" s="8" t="str">
        <f t="shared" si="3"/>
        <v/>
      </c>
      <c r="H131" s="8" t="str">
        <f>IF($A131="","",$E$3+SUM($G$7:$G131))</f>
        <v/>
      </c>
    </row>
    <row r="132" spans="1:8" x14ac:dyDescent="0.3">
      <c r="A132" s="6"/>
      <c r="B132" s="7"/>
      <c r="C132" s="7"/>
      <c r="D132" s="7"/>
      <c r="E132" s="8"/>
      <c r="F132" s="8"/>
      <c r="G132" s="8" t="str">
        <f t="shared" si="3"/>
        <v/>
      </c>
      <c r="H132" s="8" t="str">
        <f>IF($A132="","",$E$3+SUM($G$7:$G132))</f>
        <v/>
      </c>
    </row>
    <row r="133" spans="1:8" x14ac:dyDescent="0.3">
      <c r="A133" s="6"/>
      <c r="B133" s="7"/>
      <c r="C133" s="7"/>
      <c r="D133" s="7"/>
      <c r="E133" s="8"/>
      <c r="F133" s="8"/>
      <c r="G133" s="8" t="str">
        <f t="shared" si="3"/>
        <v/>
      </c>
      <c r="H133" s="8" t="str">
        <f>IF($A133="","",$E$3+SUM($G$7:$G133))</f>
        <v/>
      </c>
    </row>
    <row r="134" spans="1:8" x14ac:dyDescent="0.3">
      <c r="A134" s="6"/>
      <c r="B134" s="7"/>
      <c r="C134" s="7"/>
      <c r="D134" s="7"/>
      <c r="E134" s="8"/>
      <c r="F134" s="8"/>
      <c r="G134" s="8" t="str">
        <f t="shared" si="3"/>
        <v/>
      </c>
      <c r="H134" s="8" t="str">
        <f>IF($A134="","",$E$3+SUM($G$7:$G134))</f>
        <v/>
      </c>
    </row>
    <row r="135" spans="1:8" x14ac:dyDescent="0.3">
      <c r="A135" s="6"/>
      <c r="B135" s="7"/>
      <c r="C135" s="7"/>
      <c r="D135" s="7"/>
      <c r="E135" s="8"/>
      <c r="F135" s="8"/>
      <c r="G135" s="8" t="str">
        <f t="shared" ref="G135:G150" si="4">IF($A135="","",IF($E135="",0,$E135)-IF($F135="",0,$F135))</f>
        <v/>
      </c>
      <c r="H135" s="8" t="str">
        <f>IF($A135="","",$E$3+SUM($G$7:$G135))</f>
        <v/>
      </c>
    </row>
    <row r="136" spans="1:8" x14ac:dyDescent="0.3">
      <c r="A136" s="6"/>
      <c r="B136" s="7"/>
      <c r="C136" s="7"/>
      <c r="D136" s="7"/>
      <c r="E136" s="8"/>
      <c r="F136" s="8"/>
      <c r="G136" s="8" t="str">
        <f t="shared" si="4"/>
        <v/>
      </c>
      <c r="H136" s="8" t="str">
        <f>IF($A136="","",$E$3+SUM($G$7:$G136))</f>
        <v/>
      </c>
    </row>
    <row r="137" spans="1:8" x14ac:dyDescent="0.3">
      <c r="A137" s="6"/>
      <c r="B137" s="7"/>
      <c r="C137" s="7"/>
      <c r="D137" s="7"/>
      <c r="E137" s="8"/>
      <c r="F137" s="8"/>
      <c r="G137" s="8" t="str">
        <f t="shared" si="4"/>
        <v/>
      </c>
      <c r="H137" s="8" t="str">
        <f>IF($A137="","",$E$3+SUM($G$7:$G137))</f>
        <v/>
      </c>
    </row>
    <row r="138" spans="1:8" x14ac:dyDescent="0.3">
      <c r="A138" s="6"/>
      <c r="B138" s="7"/>
      <c r="C138" s="7"/>
      <c r="D138" s="7"/>
      <c r="E138" s="8"/>
      <c r="F138" s="8"/>
      <c r="G138" s="8" t="str">
        <f t="shared" si="4"/>
        <v/>
      </c>
      <c r="H138" s="8" t="str">
        <f>IF($A138="","",$E$3+SUM($G$7:$G138))</f>
        <v/>
      </c>
    </row>
    <row r="139" spans="1:8" x14ac:dyDescent="0.3">
      <c r="A139" s="6"/>
      <c r="B139" s="7"/>
      <c r="C139" s="7"/>
      <c r="D139" s="7"/>
      <c r="E139" s="8"/>
      <c r="F139" s="8"/>
      <c r="G139" s="8" t="str">
        <f t="shared" si="4"/>
        <v/>
      </c>
      <c r="H139" s="8" t="str">
        <f>IF($A139="","",$E$3+SUM($G$7:$G139))</f>
        <v/>
      </c>
    </row>
    <row r="140" spans="1:8" x14ac:dyDescent="0.3">
      <c r="A140" s="6"/>
      <c r="B140" s="7"/>
      <c r="C140" s="7"/>
      <c r="D140" s="7"/>
      <c r="E140" s="8"/>
      <c r="F140" s="8"/>
      <c r="G140" s="8" t="str">
        <f t="shared" si="4"/>
        <v/>
      </c>
      <c r="H140" s="8" t="str">
        <f>IF($A140="","",$E$3+SUM($G$7:$G140))</f>
        <v/>
      </c>
    </row>
    <row r="141" spans="1:8" x14ac:dyDescent="0.3">
      <c r="A141" s="6"/>
      <c r="B141" s="7"/>
      <c r="C141" s="7"/>
      <c r="D141" s="7"/>
      <c r="E141" s="8"/>
      <c r="F141" s="8"/>
      <c r="G141" s="8" t="str">
        <f t="shared" si="4"/>
        <v/>
      </c>
      <c r="H141" s="8" t="str">
        <f>IF($A141="","",$E$3+SUM($G$7:$G141))</f>
        <v/>
      </c>
    </row>
    <row r="142" spans="1:8" x14ac:dyDescent="0.3">
      <c r="A142" s="6"/>
      <c r="B142" s="7"/>
      <c r="C142" s="7"/>
      <c r="D142" s="7"/>
      <c r="E142" s="8"/>
      <c r="F142" s="8"/>
      <c r="G142" s="8" t="str">
        <f t="shared" si="4"/>
        <v/>
      </c>
      <c r="H142" s="8" t="str">
        <f>IF($A142="","",$E$3+SUM($G$7:$G142))</f>
        <v/>
      </c>
    </row>
    <row r="143" spans="1:8" x14ac:dyDescent="0.3">
      <c r="A143" s="6"/>
      <c r="B143" s="7"/>
      <c r="C143" s="7"/>
      <c r="D143" s="7"/>
      <c r="E143" s="8"/>
      <c r="F143" s="8"/>
      <c r="G143" s="8" t="str">
        <f t="shared" si="4"/>
        <v/>
      </c>
      <c r="H143" s="8" t="str">
        <f>IF($A143="","",$E$3+SUM($G$7:$G143))</f>
        <v/>
      </c>
    </row>
    <row r="144" spans="1:8" x14ac:dyDescent="0.3">
      <c r="A144" s="6"/>
      <c r="B144" s="7"/>
      <c r="C144" s="7"/>
      <c r="D144" s="7"/>
      <c r="E144" s="8"/>
      <c r="F144" s="8"/>
      <c r="G144" s="8" t="str">
        <f t="shared" si="4"/>
        <v/>
      </c>
      <c r="H144" s="8" t="str">
        <f>IF($A144="","",$E$3+SUM($G$7:$G144))</f>
        <v/>
      </c>
    </row>
    <row r="145" spans="1:8" x14ac:dyDescent="0.3">
      <c r="A145" s="6"/>
      <c r="B145" s="7"/>
      <c r="C145" s="7"/>
      <c r="D145" s="7"/>
      <c r="E145" s="8"/>
      <c r="F145" s="8"/>
      <c r="G145" s="8" t="str">
        <f t="shared" si="4"/>
        <v/>
      </c>
      <c r="H145" s="8" t="str">
        <f>IF($A145="","",$E$3+SUM($G$7:$G145))</f>
        <v/>
      </c>
    </row>
    <row r="146" spans="1:8" x14ac:dyDescent="0.3">
      <c r="A146" s="6"/>
      <c r="B146" s="7"/>
      <c r="C146" s="7"/>
      <c r="D146" s="7"/>
      <c r="E146" s="8"/>
      <c r="F146" s="8"/>
      <c r="G146" s="8" t="str">
        <f t="shared" si="4"/>
        <v/>
      </c>
      <c r="H146" s="8" t="str">
        <f>IF($A146="","",$E$3+SUM($G$7:$G146))</f>
        <v/>
      </c>
    </row>
    <row r="147" spans="1:8" x14ac:dyDescent="0.3">
      <c r="A147" s="6"/>
      <c r="B147" s="7"/>
      <c r="C147" s="7"/>
      <c r="D147" s="7"/>
      <c r="E147" s="8"/>
      <c r="F147" s="8"/>
      <c r="G147" s="8" t="str">
        <f t="shared" si="4"/>
        <v/>
      </c>
      <c r="H147" s="8" t="str">
        <f>IF($A147="","",$E$3+SUM($G$7:$G147))</f>
        <v/>
      </c>
    </row>
    <row r="148" spans="1:8" x14ac:dyDescent="0.3">
      <c r="A148" s="6"/>
      <c r="B148" s="7"/>
      <c r="C148" s="7"/>
      <c r="D148" s="7"/>
      <c r="E148" s="8"/>
      <c r="F148" s="8"/>
      <c r="G148" s="8" t="str">
        <f t="shared" si="4"/>
        <v/>
      </c>
      <c r="H148" s="8" t="str">
        <f>IF($A148="","",$E$3+SUM($G$7:$G148))</f>
        <v/>
      </c>
    </row>
    <row r="149" spans="1:8" x14ac:dyDescent="0.3">
      <c r="A149" s="6"/>
      <c r="B149" s="7"/>
      <c r="C149" s="7"/>
      <c r="D149" s="7"/>
      <c r="E149" s="8"/>
      <c r="F149" s="8"/>
      <c r="G149" s="8" t="str">
        <f t="shared" si="4"/>
        <v/>
      </c>
      <c r="H149" s="8" t="str">
        <f>IF($A149="","",$E$3+SUM($G$7:$G149))</f>
        <v/>
      </c>
    </row>
    <row r="150" spans="1:8" x14ac:dyDescent="0.3">
      <c r="A150" s="6"/>
      <c r="B150" s="7"/>
      <c r="C150" s="7"/>
      <c r="D150" s="7"/>
      <c r="E150" s="8"/>
      <c r="F150" s="8"/>
      <c r="G150" s="8" t="str">
        <f t="shared" si="4"/>
        <v/>
      </c>
      <c r="H150" s="8" t="str">
        <f>IF($A150="","",$E$3+SUM($G$7:$G150))</f>
        <v/>
      </c>
    </row>
  </sheetData>
  <mergeCells count="1">
    <mergeCell ref="A1:H1"/>
  </mergeCells>
  <conditionalFormatting sqref="E7:E150">
    <cfRule type="expression" dxfId="4" priority="4">
      <formula>AND($D7="Ausgabe",$E7&gt;0)</formula>
    </cfRule>
  </conditionalFormatting>
  <conditionalFormatting sqref="E7:F150">
    <cfRule type="expression" dxfId="3" priority="1">
      <formula>AND($E7&gt;0,$F7&gt;0)</formula>
    </cfRule>
  </conditionalFormatting>
  <conditionalFormatting sqref="F7:F150">
    <cfRule type="expression" dxfId="2" priority="3">
      <formula>AND($D7="Einnahme",$F7&gt;0)</formula>
    </cfRule>
  </conditionalFormatting>
  <conditionalFormatting sqref="H7:H150">
    <cfRule type="expression" dxfId="1" priority="2">
      <formula>$H7&lt;0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showGridLines="0" workbookViewId="0">
      <selection sqref="A1:D1"/>
    </sheetView>
  </sheetViews>
  <sheetFormatPr baseColWidth="10" defaultColWidth="8.88671875" defaultRowHeight="14.4" x14ac:dyDescent="0.3"/>
  <cols>
    <col min="1" max="4" width="18" customWidth="1"/>
  </cols>
  <sheetData>
    <row r="1" spans="1:4" ht="28.05" customHeight="1" x14ac:dyDescent="0.3">
      <c r="A1" s="13" t="s">
        <v>46</v>
      </c>
      <c r="B1" s="14"/>
      <c r="C1" s="14"/>
      <c r="D1" s="14"/>
    </row>
    <row r="3" spans="1:4" x14ac:dyDescent="0.3">
      <c r="A3" s="1" t="s">
        <v>47</v>
      </c>
      <c r="B3" s="2">
        <f>Buchungen!$B$3</f>
        <v>2026</v>
      </c>
    </row>
    <row r="6" spans="1:4" ht="22.05" customHeight="1" x14ac:dyDescent="0.3">
      <c r="A6" s="10" t="s">
        <v>48</v>
      </c>
      <c r="B6" s="10" t="s">
        <v>8</v>
      </c>
      <c r="C6" s="10" t="s">
        <v>9</v>
      </c>
      <c r="D6" s="10" t="s">
        <v>49</v>
      </c>
    </row>
    <row r="7" spans="1:4" x14ac:dyDescent="0.3">
      <c r="A7" s="7" t="s">
        <v>50</v>
      </c>
      <c r="B7" s="8">
        <f>SUMIFS(Buchungen!$E$7:$E$150,Buchungen!$A$7:$A$150,"&gt;="&amp;DATE($B$3,1,1),Buchungen!$A$7:$A$150,"&lt;"&amp;EDATE(DATE($B$3,1,1),1))</f>
        <v>2750.5</v>
      </c>
      <c r="C7" s="8">
        <f>SUMIFS(Buchungen!$F$7:$F$150,Buchungen!$A$7:$A$150,"&gt;="&amp;DATE($B$3,1,1),Buchungen!$A$7:$A$150,"&lt;"&amp;EDATE(DATE($B$3,1,1),1))</f>
        <v>1066.49</v>
      </c>
      <c r="D7" s="8">
        <f t="shared" ref="D7:D18" si="0">B7-C7</f>
        <v>1684.01</v>
      </c>
    </row>
    <row r="8" spans="1:4" x14ac:dyDescent="0.3">
      <c r="A8" s="7" t="s">
        <v>51</v>
      </c>
      <c r="B8" s="8">
        <f>SUMIFS(Buchungen!$E$7:$E$150,Buchungen!$A$7:$A$150,"&gt;="&amp;DATE($B$3,2,1),Buchungen!$A$7:$A$150,"&lt;"&amp;EDATE(DATE($B$3,2,1),1))</f>
        <v>1980</v>
      </c>
      <c r="C8" s="8">
        <f>SUMIFS(Buchungen!$F$7:$F$150,Buchungen!$A$7:$A$150,"&gt;="&amp;DATE($B$3,2,1),Buchungen!$A$7:$A$150,"&lt;"&amp;EDATE(DATE($B$3,2,1),1))</f>
        <v>938.1</v>
      </c>
      <c r="D8" s="8">
        <f t="shared" si="0"/>
        <v>1041.9000000000001</v>
      </c>
    </row>
    <row r="9" spans="1:4" x14ac:dyDescent="0.3">
      <c r="A9" s="7" t="s">
        <v>52</v>
      </c>
      <c r="B9" s="8">
        <f>SUMIFS(Buchungen!$E$7:$E$150,Buchungen!$A$7:$A$150,"&gt;="&amp;DATE($B$3,3,1),Buchungen!$A$7:$A$150,"&lt;"&amp;EDATE(DATE($B$3,3,1),1))</f>
        <v>1650</v>
      </c>
      <c r="C9" s="8">
        <f>SUMIFS(Buchungen!$F$7:$F$150,Buchungen!$A$7:$A$150,"&gt;="&amp;DATE($B$3,3,1),Buchungen!$A$7:$A$150,"&lt;"&amp;EDATE(DATE($B$3,3,1),1))</f>
        <v>1050</v>
      </c>
      <c r="D9" s="8">
        <f t="shared" si="0"/>
        <v>600</v>
      </c>
    </row>
    <row r="10" spans="1:4" x14ac:dyDescent="0.3">
      <c r="A10" s="7" t="s">
        <v>53</v>
      </c>
      <c r="B10" s="8">
        <f>SUMIFS(Buchungen!$E$7:$E$150,Buchungen!$A$7:$A$150,"&gt;="&amp;DATE($B$3,4,1),Buchungen!$A$7:$A$150,"&lt;"&amp;EDATE(DATE($B$3,4,1),1))</f>
        <v>900</v>
      </c>
      <c r="C10" s="8">
        <f>SUMIFS(Buchungen!$F$7:$F$150,Buchungen!$A$7:$A$150,"&gt;="&amp;DATE($B$3,4,1),Buchungen!$A$7:$A$150,"&lt;"&amp;EDATE(DATE($B$3,4,1),1))</f>
        <v>679</v>
      </c>
      <c r="D10" s="8">
        <f t="shared" si="0"/>
        <v>221</v>
      </c>
    </row>
    <row r="11" spans="1:4" x14ac:dyDescent="0.3">
      <c r="A11" s="7" t="s">
        <v>54</v>
      </c>
      <c r="B11" s="8">
        <f>SUMIFS(Buchungen!$E$7:$E$150,Buchungen!$A$7:$A$150,"&gt;="&amp;DATE($B$3,5,1),Buchungen!$A$7:$A$150,"&lt;"&amp;EDATE(DATE($B$3,5,1),1))</f>
        <v>1500</v>
      </c>
      <c r="C11" s="8">
        <f>SUMIFS(Buchungen!$F$7:$F$150,Buchungen!$A$7:$A$150,"&gt;="&amp;DATE($B$3,5,1),Buchungen!$A$7:$A$150,"&lt;"&amp;EDATE(DATE($B$3,5,1),1))</f>
        <v>675</v>
      </c>
      <c r="D11" s="8">
        <f t="shared" si="0"/>
        <v>825</v>
      </c>
    </row>
    <row r="12" spans="1:4" x14ac:dyDescent="0.3">
      <c r="A12" s="7" t="s">
        <v>55</v>
      </c>
      <c r="B12" s="8">
        <f>SUMIFS(Buchungen!$E$7:$E$150,Buchungen!$A$7:$A$150,"&gt;="&amp;DATE($B$3,6,1),Buchungen!$A$7:$A$150,"&lt;"&amp;EDATE(DATE($B$3,6,1),1))</f>
        <v>1300</v>
      </c>
      <c r="C12" s="8">
        <f>SUMIFS(Buchungen!$F$7:$F$150,Buchungen!$A$7:$A$150,"&gt;="&amp;DATE($B$3,6,1),Buchungen!$A$7:$A$150,"&lt;"&amp;EDATE(DATE($B$3,6,1),1))</f>
        <v>650</v>
      </c>
      <c r="D12" s="8">
        <f t="shared" si="0"/>
        <v>650</v>
      </c>
    </row>
    <row r="13" spans="1:4" x14ac:dyDescent="0.3">
      <c r="A13" s="7" t="s">
        <v>56</v>
      </c>
      <c r="B13" s="8">
        <f>SUMIFS(Buchungen!$E$7:$E$150,Buchungen!$A$7:$A$150,"&gt;="&amp;DATE($B$3,7,1),Buchungen!$A$7:$A$150,"&lt;"&amp;EDATE(DATE($B$3,7,1),1))</f>
        <v>0</v>
      </c>
      <c r="C13" s="8">
        <f>SUMIFS(Buchungen!$F$7:$F$150,Buchungen!$A$7:$A$150,"&gt;="&amp;DATE($B$3,7,1),Buchungen!$A$7:$A$150,"&lt;"&amp;EDATE(DATE($B$3,7,1),1))</f>
        <v>0</v>
      </c>
      <c r="D13" s="8">
        <f t="shared" si="0"/>
        <v>0</v>
      </c>
    </row>
    <row r="14" spans="1:4" x14ac:dyDescent="0.3">
      <c r="A14" s="7" t="s">
        <v>57</v>
      </c>
      <c r="B14" s="8">
        <f>SUMIFS(Buchungen!$E$7:$E$150,Buchungen!$A$7:$A$150,"&gt;="&amp;DATE($B$3,8,1),Buchungen!$A$7:$A$150,"&lt;"&amp;EDATE(DATE($B$3,8,1),1))</f>
        <v>0</v>
      </c>
      <c r="C14" s="8">
        <f>SUMIFS(Buchungen!$F$7:$F$150,Buchungen!$A$7:$A$150,"&gt;="&amp;DATE($B$3,8,1),Buchungen!$A$7:$A$150,"&lt;"&amp;EDATE(DATE($B$3,8,1),1))</f>
        <v>0</v>
      </c>
      <c r="D14" s="8">
        <f t="shared" si="0"/>
        <v>0</v>
      </c>
    </row>
    <row r="15" spans="1:4" x14ac:dyDescent="0.3">
      <c r="A15" s="7" t="s">
        <v>58</v>
      </c>
      <c r="B15" s="8">
        <f>SUMIFS(Buchungen!$E$7:$E$150,Buchungen!$A$7:$A$150,"&gt;="&amp;DATE($B$3,9,1),Buchungen!$A$7:$A$150,"&lt;"&amp;EDATE(DATE($B$3,9,1),1))</f>
        <v>0</v>
      </c>
      <c r="C15" s="8">
        <f>SUMIFS(Buchungen!$F$7:$F$150,Buchungen!$A$7:$A$150,"&gt;="&amp;DATE($B$3,9,1),Buchungen!$A$7:$A$150,"&lt;"&amp;EDATE(DATE($B$3,9,1),1))</f>
        <v>0</v>
      </c>
      <c r="D15" s="8">
        <f t="shared" si="0"/>
        <v>0</v>
      </c>
    </row>
    <row r="16" spans="1:4" x14ac:dyDescent="0.3">
      <c r="A16" s="7" t="s">
        <v>59</v>
      </c>
      <c r="B16" s="8">
        <f>SUMIFS(Buchungen!$E$7:$E$150,Buchungen!$A$7:$A$150,"&gt;="&amp;DATE($B$3,10,1),Buchungen!$A$7:$A$150,"&lt;"&amp;EDATE(DATE($B$3,10,1),1))</f>
        <v>0</v>
      </c>
      <c r="C16" s="8">
        <f>SUMIFS(Buchungen!$F$7:$F$150,Buchungen!$A$7:$A$150,"&gt;="&amp;DATE($B$3,10,1),Buchungen!$A$7:$A$150,"&lt;"&amp;EDATE(DATE($B$3,10,1),1))</f>
        <v>0</v>
      </c>
      <c r="D16" s="8">
        <f t="shared" si="0"/>
        <v>0</v>
      </c>
    </row>
    <row r="17" spans="1:4" x14ac:dyDescent="0.3">
      <c r="A17" s="7" t="s">
        <v>60</v>
      </c>
      <c r="B17" s="8">
        <f>SUMIFS(Buchungen!$E$7:$E$150,Buchungen!$A$7:$A$150,"&gt;="&amp;DATE($B$3,11,1),Buchungen!$A$7:$A$150,"&lt;"&amp;EDATE(DATE($B$3,11,1),1))</f>
        <v>0</v>
      </c>
      <c r="C17" s="8">
        <f>SUMIFS(Buchungen!$F$7:$F$150,Buchungen!$A$7:$A$150,"&gt;="&amp;DATE($B$3,11,1),Buchungen!$A$7:$A$150,"&lt;"&amp;EDATE(DATE($B$3,11,1),1))</f>
        <v>0</v>
      </c>
      <c r="D17" s="8">
        <f t="shared" si="0"/>
        <v>0</v>
      </c>
    </row>
    <row r="18" spans="1:4" x14ac:dyDescent="0.3">
      <c r="A18" s="7" t="s">
        <v>61</v>
      </c>
      <c r="B18" s="8">
        <f>SUMIFS(Buchungen!$E$7:$E$150,Buchungen!$A$7:$A$150,"&gt;="&amp;DATE($B$3,12,1),Buchungen!$A$7:$A$150,"&lt;"&amp;EDATE(DATE($B$3,12,1),1))</f>
        <v>0</v>
      </c>
      <c r="C18" s="8">
        <f>SUMIFS(Buchungen!$F$7:$F$150,Buchungen!$A$7:$A$150,"&gt;="&amp;DATE($B$3,12,1),Buchungen!$A$7:$A$150,"&lt;"&amp;EDATE(DATE($B$3,12,1),1))</f>
        <v>0</v>
      </c>
      <c r="D18" s="8">
        <f t="shared" si="0"/>
        <v>0</v>
      </c>
    </row>
    <row r="19" spans="1:4" x14ac:dyDescent="0.3">
      <c r="A19" s="11" t="s">
        <v>62</v>
      </c>
      <c r="B19" s="12">
        <f>SUM(B7:B18)</f>
        <v>10080.5</v>
      </c>
      <c r="C19" s="12">
        <f>SUM(C7:C18)</f>
        <v>5058.59</v>
      </c>
      <c r="D19" s="12">
        <f>SUM(D7:D18)</f>
        <v>5021.91</v>
      </c>
    </row>
  </sheetData>
  <mergeCells count="1">
    <mergeCell ref="A1:D1"/>
  </mergeCells>
  <conditionalFormatting sqref="D7:D18">
    <cfRule type="expression" dxfId="0" priority="1">
      <formula>$D7&lt;0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Buchungen</vt:lpstr>
      <vt:lpstr>Monatsübersicht</vt:lpstr>
      <vt:lpstr>rngKategorien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2026-02-10T07:16:57Z</dcterms:modified>
</cp:coreProperties>
</file>