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insatzplanung\"/>
    </mc:Choice>
  </mc:AlternateContent>
  <xr:revisionPtr revIDLastSave="0" documentId="13_ncr:1_{4AD0004D-3E00-4DC1-84D1-2BB11D7F3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insatzplan" sheetId="1" r:id="rId1"/>
    <sheet name="Listen" sheetId="2" r:id="rId2"/>
  </sheets>
  <definedNames>
    <definedName name="_xlnm._FilterDatabase" localSheetId="0" hidden="1">Einsatzplan!$A$5:$P$17</definedName>
    <definedName name="_xlnm.Print_Area" localSheetId="0">Einsatzplan!$A$1:$P$27</definedName>
    <definedName name="SchichtListe">Listen!$A$2:$A$9</definedName>
    <definedName name="_xlnm.Print_Titles" localSheetId="0">Einsatzplan!$1:$5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P17" i="1"/>
  <c r="O17" i="1"/>
  <c r="N17" i="1"/>
  <c r="M17" i="1"/>
  <c r="K17" i="1"/>
  <c r="L17" i="1" s="1"/>
  <c r="P16" i="1"/>
  <c r="O16" i="1"/>
  <c r="N16" i="1"/>
  <c r="M16" i="1"/>
  <c r="K16" i="1"/>
  <c r="L16" i="1" s="1"/>
  <c r="P15" i="1"/>
  <c r="O15" i="1"/>
  <c r="N15" i="1"/>
  <c r="M15" i="1"/>
  <c r="K15" i="1"/>
  <c r="L15" i="1" s="1"/>
  <c r="P14" i="1"/>
  <c r="O14" i="1"/>
  <c r="N14" i="1"/>
  <c r="M14" i="1"/>
  <c r="K14" i="1"/>
  <c r="L14" i="1" s="1"/>
  <c r="P13" i="1"/>
  <c r="O13" i="1"/>
  <c r="N13" i="1"/>
  <c r="M13" i="1"/>
  <c r="K13" i="1"/>
  <c r="L13" i="1" s="1"/>
  <c r="P12" i="1"/>
  <c r="O12" i="1"/>
  <c r="N12" i="1"/>
  <c r="M12" i="1"/>
  <c r="K12" i="1"/>
  <c r="L12" i="1" s="1"/>
  <c r="P11" i="1"/>
  <c r="O11" i="1"/>
  <c r="N11" i="1"/>
  <c r="M11" i="1"/>
  <c r="K11" i="1"/>
  <c r="L11" i="1" s="1"/>
  <c r="P10" i="1"/>
  <c r="O10" i="1"/>
  <c r="N10" i="1"/>
  <c r="M10" i="1"/>
  <c r="K10" i="1"/>
  <c r="L10" i="1" s="1"/>
  <c r="P9" i="1"/>
  <c r="O9" i="1"/>
  <c r="N9" i="1"/>
  <c r="M9" i="1"/>
  <c r="K9" i="1"/>
  <c r="L9" i="1" s="1"/>
  <c r="P8" i="1"/>
  <c r="O8" i="1"/>
  <c r="N8" i="1"/>
  <c r="M8" i="1"/>
  <c r="K8" i="1"/>
  <c r="L8" i="1" s="1"/>
  <c r="P7" i="1"/>
  <c r="O7" i="1"/>
  <c r="N7" i="1"/>
  <c r="M7" i="1"/>
  <c r="K7" i="1"/>
  <c r="L7" i="1" s="1"/>
  <c r="P6" i="1"/>
  <c r="O6" i="1"/>
  <c r="N6" i="1"/>
  <c r="M6" i="1"/>
  <c r="K6" i="1"/>
  <c r="L6" i="1" s="1"/>
</calcChain>
</file>

<file path=xl/sharedStrings.xml><?xml version="1.0" encoding="utf-8"?>
<sst xmlns="http://schemas.openxmlformats.org/spreadsheetml/2006/main" count="197" uniqueCount="68">
  <si>
    <t>Einsatzplanung / Dienstplan</t>
  </si>
  <si>
    <t>Unternehmen</t>
  </si>
  <si>
    <t>Beispiel GmbH</t>
  </si>
  <si>
    <t>Abteilung</t>
  </si>
  <si>
    <t>Verkauf &amp; Service</t>
  </si>
  <si>
    <t>Planer</t>
  </si>
  <si>
    <t>Sergio</t>
  </si>
  <si>
    <t>Wochenstart</t>
  </si>
  <si>
    <t>Mitarbeiter</t>
  </si>
  <si>
    <t>Bereich / Rolle</t>
  </si>
  <si>
    <t>Soll-Stunden</t>
  </si>
  <si>
    <t>Montag
02.03.2026</t>
  </si>
  <si>
    <t>Dienstag
03.03.2026</t>
  </si>
  <si>
    <t>Mittwoch
04.03.2026</t>
  </si>
  <si>
    <t>Donnerstag
05.03.2026</t>
  </si>
  <si>
    <t>Freitag
06.03.2026</t>
  </si>
  <si>
    <t>Samstag
07.03.2026</t>
  </si>
  <si>
    <t>Sonntag
08.03.2026</t>
  </si>
  <si>
    <t>Geplante Stunden</t>
  </si>
  <si>
    <t>Differenz</t>
  </si>
  <si>
    <t>Früh</t>
  </si>
  <si>
    <t>Spät</t>
  </si>
  <si>
    <t>Nacht</t>
  </si>
  <si>
    <t>Frei / Abwesend</t>
  </si>
  <si>
    <t>Anna Keller</t>
  </si>
  <si>
    <t>Verkauf</t>
  </si>
  <si>
    <t>Tag</t>
  </si>
  <si>
    <t>Frei</t>
  </si>
  <si>
    <t>Lukas Braun</t>
  </si>
  <si>
    <t>Lager</t>
  </si>
  <si>
    <t>Sophie Wagner</t>
  </si>
  <si>
    <t>Service</t>
  </si>
  <si>
    <t>Daniel Hoffmann</t>
  </si>
  <si>
    <t>Büro</t>
  </si>
  <si>
    <t>Mia Schneider</t>
  </si>
  <si>
    <t>Jonas Fischer</t>
  </si>
  <si>
    <t>Laura Weber</t>
  </si>
  <si>
    <t>Urlaub</t>
  </si>
  <si>
    <t>Felix Richter</t>
  </si>
  <si>
    <t>Technik</t>
  </si>
  <si>
    <t>Krank</t>
  </si>
  <si>
    <t>Nina Hartmann</t>
  </si>
  <si>
    <t>Empfang</t>
  </si>
  <si>
    <t>Paul Zimmermann</t>
  </si>
  <si>
    <t>Halbtag</t>
  </si>
  <si>
    <t>Emma Krüger</t>
  </si>
  <si>
    <t>Leon Neumann</t>
  </si>
  <si>
    <t>Tagesübersicht</t>
  </si>
  <si>
    <t>Legende</t>
  </si>
  <si>
    <t>Schicht</t>
  </si>
  <si>
    <t>Zeit</t>
  </si>
  <si>
    <t>Stunden</t>
  </si>
  <si>
    <t>Hinweis</t>
  </si>
  <si>
    <t>06:00-14:00</t>
  </si>
  <si>
    <t>Diese Vorlage ist absichtlich einfach gehalten:
Dropdowns, Farben, Stunden und Tagesübersicht – ohne unnötige Komplexität.</t>
  </si>
  <si>
    <t>14:00-22:00</t>
  </si>
  <si>
    <t>22:00-06:00</t>
  </si>
  <si>
    <t>09:00-17:00</t>
  </si>
  <si>
    <t>09:00-13:00</t>
  </si>
  <si>
    <t>-</t>
  </si>
  <si>
    <t>Beginn</t>
  </si>
  <si>
    <t>Ende</t>
  </si>
  <si>
    <t>06:00</t>
  </si>
  <si>
    <t>14:00</t>
  </si>
  <si>
    <t>22:00</t>
  </si>
  <si>
    <t>09:00</t>
  </si>
  <si>
    <t>17:00</t>
  </si>
  <si>
    <t>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</si>
</sst>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0;[Red]\-0"/>
  </numFmts>
  <fonts count="8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00484E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b/>
      <sz val="11"/>
      <color rgb="FF000000"/>
      <name val="Calibri"/>
    </font>
    <font>
      <sz val="10"/>
      <color rgb="FF000000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3F5F7"/>
      </patternFill>
    </fill>
    <fill>
      <patternFill patternType="solid">
        <fgColor rgb="FFFFFFFF"/>
      </patternFill>
    </fill>
    <fill>
      <patternFill patternType="solid">
        <fgColor rgb="FF1F415A"/>
      </patternFill>
    </fill>
    <fill>
      <patternFill patternType="solid">
        <fgColor rgb="FFDFF3E3"/>
      </patternFill>
    </fill>
    <fill>
      <patternFill patternType="solid">
        <fgColor rgb="FFDCEEFF"/>
      </patternFill>
    </fill>
    <fill>
      <patternFill patternType="solid">
        <fgColor rgb="FFE9E1FF"/>
      </patternFill>
    </fill>
    <fill>
      <patternFill patternType="solid">
        <fgColor rgb="FFDDF4F2"/>
      </patternFill>
    </fill>
    <fill>
      <patternFill patternType="solid">
        <fgColor rgb="FFFFE9D6"/>
      </patternFill>
    </fill>
    <fill>
      <patternFill patternType="solid">
        <fgColor rgb="FFEAECEF"/>
      </patternFill>
    </fill>
    <fill>
      <patternFill patternType="solid">
        <fgColor rgb="FFFFF7CC"/>
      </patternFill>
    </fill>
    <fill>
      <patternFill patternType="solid">
        <fgColor rgb="FFF9D6D5"/>
      </patternFill>
    </fill>
  </fills>
  <borders count="21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medium">
        <color indexed="64"/>
      </left>
      <right style="thin">
        <color rgb="FFD0D7DE"/>
      </right>
      <top style="medium">
        <color indexed="64"/>
      </top>
      <bottom style="thin">
        <color rgb="FFD0D7DE"/>
      </bottom>
      <diagonal/>
    </border>
    <border>
      <left style="thin">
        <color rgb="FFD0D7DE"/>
      </left>
      <right style="thin">
        <color rgb="FFD0D7DE"/>
      </right>
      <top style="medium">
        <color indexed="64"/>
      </top>
      <bottom style="thin">
        <color rgb="FFD0D7DE"/>
      </bottom>
      <diagonal/>
    </border>
    <border>
      <left style="thin">
        <color rgb="FFD0D7DE"/>
      </left>
      <right style="medium">
        <color indexed="64"/>
      </right>
      <top style="medium">
        <color indexed="64"/>
      </top>
      <bottom style="thin">
        <color rgb="FFD0D7DE"/>
      </bottom>
      <diagonal/>
    </border>
    <border>
      <left style="medium">
        <color indexed="64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 style="medium">
        <color indexed="64"/>
      </right>
      <top style="thin">
        <color rgb="FFD0D7DE"/>
      </top>
      <bottom style="thin">
        <color rgb="FFD0D7DE"/>
      </bottom>
      <diagonal/>
    </border>
    <border>
      <left style="medium">
        <color indexed="64"/>
      </left>
      <right style="thin">
        <color rgb="FFD0D7DE"/>
      </right>
      <top style="thin">
        <color rgb="FFD0D7DE"/>
      </top>
      <bottom style="medium">
        <color indexed="64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medium">
        <color indexed="64"/>
      </bottom>
      <diagonal/>
    </border>
    <border>
      <left style="thin">
        <color rgb="FFD0D7DE"/>
      </left>
      <right style="medium">
        <color indexed="64"/>
      </right>
      <top style="thin">
        <color rgb="FFD0D7DE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D0D7DE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left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left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1" fontId="3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66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0" fillId="0" borderId="10" xfId="0" applyBorder="1"/>
    <xf numFmtId="0" fontId="0" fillId="0" borderId="11" xfId="0" applyBorder="1"/>
    <xf numFmtId="0" fontId="4" fillId="2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left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left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10" borderId="5" xfId="0" applyFont="1" applyFill="1" applyBorder="1" applyAlignment="1">
      <alignment horizontal="left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left" vertical="center" wrapText="1"/>
    </xf>
    <xf numFmtId="0" fontId="3" fillId="11" borderId="6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left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left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top" wrapText="1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/>
  </cellXfs>
  <cellStyles count="1">
    <cellStyle name="Normal" xfId="0" builtinId="0"/>
  </cellStyles>
  <dxfs count="8">
    <dxf>
      <fill>
        <patternFill>
          <bgColor rgb="FFF9D6D5"/>
        </patternFill>
      </fill>
    </dxf>
    <dxf>
      <fill>
        <patternFill>
          <bgColor rgb="FFFFF7CC"/>
        </patternFill>
      </fill>
    </dxf>
    <dxf>
      <fill>
        <patternFill>
          <bgColor rgb="FFEAECEF"/>
        </patternFill>
      </fill>
    </dxf>
    <dxf>
      <fill>
        <patternFill>
          <bgColor rgb="FFFFE9D6"/>
        </patternFill>
      </fill>
    </dxf>
    <dxf>
      <fill>
        <patternFill>
          <bgColor rgb="FFDDF4F2"/>
        </patternFill>
      </fill>
    </dxf>
    <dxf>
      <fill>
        <patternFill>
          <bgColor rgb="FFE9E1FF"/>
        </patternFill>
      </fill>
    </dxf>
    <dxf>
      <fill>
        <patternFill>
          <bgColor rgb="FFDCEEFF"/>
        </patternFill>
      </fill>
    </dxf>
    <dxf>
      <fill>
        <patternFill>
          <bgColor rgb="FFDFF3E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zoomScale="90" zoomScaleNormal="90" workbookViewId="0">
      <selection activeCell="V21" sqref="V21"/>
    </sheetView>
  </sheetViews>
  <sheetFormatPr baseColWidth="10" defaultColWidth="9.140625" defaultRowHeight="15" x14ac:dyDescent="0.25"/>
  <cols>
    <col min="1" max="1" width="17.28515625" bestFit="1" customWidth="1"/>
    <col min="2" max="2" width="14" bestFit="1" customWidth="1"/>
    <col min="3" max="3" width="12.42578125" bestFit="1" customWidth="1"/>
    <col min="4" max="4" width="11" bestFit="1" customWidth="1"/>
    <col min="5" max="5" width="16.85546875" bestFit="1" customWidth="1"/>
    <col min="6" max="6" width="11" bestFit="1" customWidth="1"/>
    <col min="7" max="7" width="11.140625" bestFit="1" customWidth="1"/>
    <col min="8" max="9" width="11" bestFit="1" customWidth="1"/>
    <col min="10" max="10" width="12.42578125" bestFit="1" customWidth="1"/>
    <col min="11" max="11" width="11.5703125" bestFit="1" customWidth="1"/>
    <col min="12" max="12" width="9.28515625" bestFit="1" customWidth="1"/>
    <col min="13" max="15" width="7" customWidth="1"/>
    <col min="16" max="16" width="10.42578125" bestFit="1" customWidth="1"/>
  </cols>
  <sheetData>
    <row r="1" spans="1:16" ht="26.1" customHeight="1" thickBot="1" x14ac:dyDescent="0.3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4"/>
    </row>
    <row r="3" spans="1:16" ht="21.95" customHeight="1" x14ac:dyDescent="0.25">
      <c r="A3" s="1" t="s">
        <v>1</v>
      </c>
      <c r="B3" s="2" t="s">
        <v>2</v>
      </c>
      <c r="D3" s="1" t="s">
        <v>3</v>
      </c>
      <c r="E3" s="2" t="s">
        <v>4</v>
      </c>
      <c r="G3" s="1" t="s">
        <v>5</v>
      </c>
      <c r="H3" s="2" t="s">
        <v>6</v>
      </c>
      <c r="J3" s="1" t="s">
        <v>7</v>
      </c>
      <c r="K3" s="3">
        <v>46083</v>
      </c>
    </row>
    <row r="4" spans="1:16" ht="15.75" thickBot="1" x14ac:dyDescent="0.3"/>
    <row r="5" spans="1:16" ht="38.1" customHeight="1" x14ac:dyDescent="0.25">
      <c r="A5" s="26" t="s">
        <v>8</v>
      </c>
      <c r="B5" s="27" t="s">
        <v>9</v>
      </c>
      <c r="C5" s="27" t="s">
        <v>10</v>
      </c>
      <c r="D5" s="27" t="s">
        <v>11</v>
      </c>
      <c r="E5" s="27" t="s">
        <v>12</v>
      </c>
      <c r="F5" s="27" t="s">
        <v>13</v>
      </c>
      <c r="G5" s="27" t="s">
        <v>14</v>
      </c>
      <c r="H5" s="27" t="s">
        <v>15</v>
      </c>
      <c r="I5" s="27" t="s">
        <v>16</v>
      </c>
      <c r="J5" s="27" t="s">
        <v>17</v>
      </c>
      <c r="K5" s="27" t="s">
        <v>18</v>
      </c>
      <c r="L5" s="27" t="s">
        <v>19</v>
      </c>
      <c r="M5" s="27" t="s">
        <v>20</v>
      </c>
      <c r="N5" s="27" t="s">
        <v>21</v>
      </c>
      <c r="O5" s="27" t="s">
        <v>22</v>
      </c>
      <c r="P5" s="28" t="s">
        <v>23</v>
      </c>
    </row>
    <row r="6" spans="1:16" ht="21.95" customHeight="1" x14ac:dyDescent="0.25">
      <c r="A6" s="29" t="s">
        <v>24</v>
      </c>
      <c r="B6" s="5" t="s">
        <v>25</v>
      </c>
      <c r="C6" s="6">
        <v>40</v>
      </c>
      <c r="D6" s="7" t="s">
        <v>20</v>
      </c>
      <c r="E6" s="7" t="s">
        <v>20</v>
      </c>
      <c r="F6" s="7" t="s">
        <v>26</v>
      </c>
      <c r="G6" s="7" t="s">
        <v>21</v>
      </c>
      <c r="H6" s="7" t="s">
        <v>20</v>
      </c>
      <c r="I6" s="7" t="s">
        <v>27</v>
      </c>
      <c r="J6" s="7" t="s">
        <v>27</v>
      </c>
      <c r="K6" s="6">
        <f>COUNTIF(D6:J6,Listen!$A$2)*Listen!$D$2+COUNTIF(D6:J6,Listen!$A$3)*Listen!$D$3+COUNTIF(D6:J6,Listen!$A$4)*Listen!$D$4+COUNTIF(D6:J6,Listen!$A$5)*Listen!$D$5+COUNTIF(D6:J6,Listen!$A$6)*Listen!$D$6+COUNTIF(D6:J6,Listen!$A$7)*Listen!$D$7+COUNTIF(D6:J6,Listen!$A$8)*Listen!$D$8+COUNTIF(D6:J6,Listen!$A$9)*Listen!$D$9</f>
        <v>40</v>
      </c>
      <c r="L6" s="8">
        <f t="shared" ref="L6:L17" si="0">K6-C6</f>
        <v>0</v>
      </c>
      <c r="M6" s="7">
        <f t="shared" ref="M6:M17" si="1">COUNTIF(D6:J6,"Früh")</f>
        <v>3</v>
      </c>
      <c r="N6" s="7">
        <f t="shared" ref="N6:N17" si="2">COUNTIF(D6:J6,"Spät")</f>
        <v>1</v>
      </c>
      <c r="O6" s="7">
        <f t="shared" ref="O6:O17" si="3">COUNTIF(D6:J6,"Nacht")</f>
        <v>0</v>
      </c>
      <c r="P6" s="30">
        <f t="shared" ref="P6:P17" si="4">COUNTIF(D6:J6,"Frei")+COUNTIF(D6:J6,"Urlaub")+COUNTIF(D6:J6,"Krank")</f>
        <v>2</v>
      </c>
    </row>
    <row r="7" spans="1:16" ht="21.95" customHeight="1" x14ac:dyDescent="0.25">
      <c r="A7" s="29" t="s">
        <v>28</v>
      </c>
      <c r="B7" s="5" t="s">
        <v>29</v>
      </c>
      <c r="C7" s="6">
        <v>40</v>
      </c>
      <c r="D7" s="7" t="s">
        <v>26</v>
      </c>
      <c r="E7" s="7" t="s">
        <v>26</v>
      </c>
      <c r="F7" s="7" t="s">
        <v>20</v>
      </c>
      <c r="G7" s="7" t="s">
        <v>20</v>
      </c>
      <c r="H7" s="7" t="s">
        <v>21</v>
      </c>
      <c r="I7" s="7" t="s">
        <v>21</v>
      </c>
      <c r="J7" s="7" t="s">
        <v>27</v>
      </c>
      <c r="K7" s="6">
        <f>COUNTIF(D7:J7,Listen!$A$2)*Listen!$D$2+COUNTIF(D7:J7,Listen!$A$3)*Listen!$D$3+COUNTIF(D7:J7,Listen!$A$4)*Listen!$D$4+COUNTIF(D7:J7,Listen!$A$5)*Listen!$D$5+COUNTIF(D7:J7,Listen!$A$6)*Listen!$D$6+COUNTIF(D7:J7,Listen!$A$7)*Listen!$D$7+COUNTIF(D7:J7,Listen!$A$8)*Listen!$D$8+COUNTIF(D7:J7,Listen!$A$9)*Listen!$D$9</f>
        <v>48</v>
      </c>
      <c r="L7" s="8">
        <f t="shared" si="0"/>
        <v>8</v>
      </c>
      <c r="M7" s="7">
        <f t="shared" si="1"/>
        <v>2</v>
      </c>
      <c r="N7" s="7">
        <f t="shared" si="2"/>
        <v>2</v>
      </c>
      <c r="O7" s="7">
        <f t="shared" si="3"/>
        <v>0</v>
      </c>
      <c r="P7" s="30">
        <f t="shared" si="4"/>
        <v>1</v>
      </c>
    </row>
    <row r="8" spans="1:16" ht="21.95" customHeight="1" x14ac:dyDescent="0.25">
      <c r="A8" s="29" t="s">
        <v>30</v>
      </c>
      <c r="B8" s="5" t="s">
        <v>31</v>
      </c>
      <c r="C8" s="6">
        <v>32</v>
      </c>
      <c r="D8" s="7" t="s">
        <v>21</v>
      </c>
      <c r="E8" s="7" t="s">
        <v>21</v>
      </c>
      <c r="F8" s="7" t="s">
        <v>27</v>
      </c>
      <c r="G8" s="7" t="s">
        <v>20</v>
      </c>
      <c r="H8" s="7" t="s">
        <v>20</v>
      </c>
      <c r="I8" s="7" t="s">
        <v>26</v>
      </c>
      <c r="J8" s="7" t="s">
        <v>27</v>
      </c>
      <c r="K8" s="6">
        <f>COUNTIF(D8:J8,Listen!$A$2)*Listen!$D$2+COUNTIF(D8:J8,Listen!$A$3)*Listen!$D$3+COUNTIF(D8:J8,Listen!$A$4)*Listen!$D$4+COUNTIF(D8:J8,Listen!$A$5)*Listen!$D$5+COUNTIF(D8:J8,Listen!$A$6)*Listen!$D$6+COUNTIF(D8:J8,Listen!$A$7)*Listen!$D$7+COUNTIF(D8:J8,Listen!$A$8)*Listen!$D$8+COUNTIF(D8:J8,Listen!$A$9)*Listen!$D$9</f>
        <v>40</v>
      </c>
      <c r="L8" s="8">
        <f t="shared" si="0"/>
        <v>8</v>
      </c>
      <c r="M8" s="7">
        <f t="shared" si="1"/>
        <v>2</v>
      </c>
      <c r="N8" s="7">
        <f t="shared" si="2"/>
        <v>2</v>
      </c>
      <c r="O8" s="7">
        <f t="shared" si="3"/>
        <v>0</v>
      </c>
      <c r="P8" s="30">
        <f t="shared" si="4"/>
        <v>2</v>
      </c>
    </row>
    <row r="9" spans="1:16" ht="21.95" customHeight="1" x14ac:dyDescent="0.25">
      <c r="A9" s="29" t="s">
        <v>32</v>
      </c>
      <c r="B9" s="5" t="s">
        <v>33</v>
      </c>
      <c r="C9" s="6">
        <v>40</v>
      </c>
      <c r="D9" s="7" t="s">
        <v>26</v>
      </c>
      <c r="E9" s="7" t="s">
        <v>26</v>
      </c>
      <c r="F9" s="7" t="s">
        <v>26</v>
      </c>
      <c r="G9" s="7" t="s">
        <v>26</v>
      </c>
      <c r="H9" s="7" t="s">
        <v>26</v>
      </c>
      <c r="I9" s="7" t="s">
        <v>27</v>
      </c>
      <c r="J9" s="7" t="s">
        <v>27</v>
      </c>
      <c r="K9" s="6">
        <f>COUNTIF(D9:J9,Listen!$A$2)*Listen!$D$2+COUNTIF(D9:J9,Listen!$A$3)*Listen!$D$3+COUNTIF(D9:J9,Listen!$A$4)*Listen!$D$4+COUNTIF(D9:J9,Listen!$A$5)*Listen!$D$5+COUNTIF(D9:J9,Listen!$A$6)*Listen!$D$6+COUNTIF(D9:J9,Listen!$A$7)*Listen!$D$7+COUNTIF(D9:J9,Listen!$A$8)*Listen!$D$8+COUNTIF(D9:J9,Listen!$A$9)*Listen!$D$9</f>
        <v>40</v>
      </c>
      <c r="L9" s="8">
        <f t="shared" si="0"/>
        <v>0</v>
      </c>
      <c r="M9" s="7">
        <f t="shared" si="1"/>
        <v>0</v>
      </c>
      <c r="N9" s="7">
        <f t="shared" si="2"/>
        <v>0</v>
      </c>
      <c r="O9" s="7">
        <f t="shared" si="3"/>
        <v>0</v>
      </c>
      <c r="P9" s="30">
        <f t="shared" si="4"/>
        <v>2</v>
      </c>
    </row>
    <row r="10" spans="1:16" ht="21.95" customHeight="1" x14ac:dyDescent="0.25">
      <c r="A10" s="29" t="s">
        <v>34</v>
      </c>
      <c r="B10" s="5" t="s">
        <v>25</v>
      </c>
      <c r="C10" s="6">
        <v>24</v>
      </c>
      <c r="D10" s="7" t="s">
        <v>20</v>
      </c>
      <c r="E10" s="7" t="s">
        <v>27</v>
      </c>
      <c r="F10" s="7" t="s">
        <v>20</v>
      </c>
      <c r="G10" s="7" t="s">
        <v>27</v>
      </c>
      <c r="H10" s="7" t="s">
        <v>26</v>
      </c>
      <c r="I10" s="7" t="s">
        <v>27</v>
      </c>
      <c r="J10" s="7" t="s">
        <v>27</v>
      </c>
      <c r="K10" s="6">
        <f>COUNTIF(D10:J10,Listen!$A$2)*Listen!$D$2+COUNTIF(D10:J10,Listen!$A$3)*Listen!$D$3+COUNTIF(D10:J10,Listen!$A$4)*Listen!$D$4+COUNTIF(D10:J10,Listen!$A$5)*Listen!$D$5+COUNTIF(D10:J10,Listen!$A$6)*Listen!$D$6+COUNTIF(D10:J10,Listen!$A$7)*Listen!$D$7+COUNTIF(D10:J10,Listen!$A$8)*Listen!$D$8+COUNTIF(D10:J10,Listen!$A$9)*Listen!$D$9</f>
        <v>24</v>
      </c>
      <c r="L10" s="8">
        <f t="shared" si="0"/>
        <v>0</v>
      </c>
      <c r="M10" s="7">
        <f t="shared" si="1"/>
        <v>2</v>
      </c>
      <c r="N10" s="7">
        <f t="shared" si="2"/>
        <v>0</v>
      </c>
      <c r="O10" s="7">
        <f t="shared" si="3"/>
        <v>0</v>
      </c>
      <c r="P10" s="30">
        <f t="shared" si="4"/>
        <v>4</v>
      </c>
    </row>
    <row r="11" spans="1:16" ht="21.95" customHeight="1" x14ac:dyDescent="0.25">
      <c r="A11" s="29" t="s">
        <v>35</v>
      </c>
      <c r="B11" s="5" t="s">
        <v>29</v>
      </c>
      <c r="C11" s="6">
        <v>40</v>
      </c>
      <c r="D11" s="7" t="s">
        <v>22</v>
      </c>
      <c r="E11" s="7" t="s">
        <v>22</v>
      </c>
      <c r="F11" s="7" t="s">
        <v>27</v>
      </c>
      <c r="G11" s="7" t="s">
        <v>21</v>
      </c>
      <c r="H11" s="7" t="s">
        <v>21</v>
      </c>
      <c r="I11" s="7" t="s">
        <v>22</v>
      </c>
      <c r="J11" s="7" t="s">
        <v>27</v>
      </c>
      <c r="K11" s="6">
        <f>COUNTIF(D11:J11,Listen!$A$2)*Listen!$D$2+COUNTIF(D11:J11,Listen!$A$3)*Listen!$D$3+COUNTIF(D11:J11,Listen!$A$4)*Listen!$D$4+COUNTIF(D11:J11,Listen!$A$5)*Listen!$D$5+COUNTIF(D11:J11,Listen!$A$6)*Listen!$D$6+COUNTIF(D11:J11,Listen!$A$7)*Listen!$D$7+COUNTIF(D11:J11,Listen!$A$8)*Listen!$D$8+COUNTIF(D11:J11,Listen!$A$9)*Listen!$D$9</f>
        <v>40</v>
      </c>
      <c r="L11" s="8">
        <f t="shared" si="0"/>
        <v>0</v>
      </c>
      <c r="M11" s="7">
        <f t="shared" si="1"/>
        <v>0</v>
      </c>
      <c r="N11" s="7">
        <f t="shared" si="2"/>
        <v>2</v>
      </c>
      <c r="O11" s="7">
        <f t="shared" si="3"/>
        <v>3</v>
      </c>
      <c r="P11" s="30">
        <f t="shared" si="4"/>
        <v>2</v>
      </c>
    </row>
    <row r="12" spans="1:16" ht="21.95" customHeight="1" x14ac:dyDescent="0.25">
      <c r="A12" s="29" t="s">
        <v>36</v>
      </c>
      <c r="B12" s="5" t="s">
        <v>31</v>
      </c>
      <c r="C12" s="6">
        <v>30</v>
      </c>
      <c r="D12" s="7" t="s">
        <v>21</v>
      </c>
      <c r="E12" s="7" t="s">
        <v>20</v>
      </c>
      <c r="F12" s="7" t="s">
        <v>21</v>
      </c>
      <c r="G12" s="7" t="s">
        <v>20</v>
      </c>
      <c r="H12" s="7" t="s">
        <v>27</v>
      </c>
      <c r="I12" s="7" t="s">
        <v>27</v>
      </c>
      <c r="J12" s="7" t="s">
        <v>37</v>
      </c>
      <c r="K12" s="6">
        <f>COUNTIF(D12:J12,Listen!$A$2)*Listen!$D$2+COUNTIF(D12:J12,Listen!$A$3)*Listen!$D$3+COUNTIF(D12:J12,Listen!$A$4)*Listen!$D$4+COUNTIF(D12:J12,Listen!$A$5)*Listen!$D$5+COUNTIF(D12:J12,Listen!$A$6)*Listen!$D$6+COUNTIF(D12:J12,Listen!$A$7)*Listen!$D$7+COUNTIF(D12:J12,Listen!$A$8)*Listen!$D$8+COUNTIF(D12:J12,Listen!$A$9)*Listen!$D$9</f>
        <v>32</v>
      </c>
      <c r="L12" s="8">
        <f t="shared" si="0"/>
        <v>2</v>
      </c>
      <c r="M12" s="7">
        <f t="shared" si="1"/>
        <v>2</v>
      </c>
      <c r="N12" s="7">
        <f t="shared" si="2"/>
        <v>2</v>
      </c>
      <c r="O12" s="7">
        <f t="shared" si="3"/>
        <v>0</v>
      </c>
      <c r="P12" s="30">
        <f t="shared" si="4"/>
        <v>3</v>
      </c>
    </row>
    <row r="13" spans="1:16" ht="21.95" customHeight="1" x14ac:dyDescent="0.25">
      <c r="A13" s="29" t="s">
        <v>38</v>
      </c>
      <c r="B13" s="5" t="s">
        <v>39</v>
      </c>
      <c r="C13" s="6">
        <v>38</v>
      </c>
      <c r="D13" s="7" t="s">
        <v>26</v>
      </c>
      <c r="E13" s="7" t="s">
        <v>26</v>
      </c>
      <c r="F13" s="7" t="s">
        <v>20</v>
      </c>
      <c r="G13" s="7" t="s">
        <v>20</v>
      </c>
      <c r="H13" s="7" t="s">
        <v>26</v>
      </c>
      <c r="I13" s="7" t="s">
        <v>27</v>
      </c>
      <c r="J13" s="7" t="s">
        <v>40</v>
      </c>
      <c r="K13" s="6">
        <f>COUNTIF(D13:J13,Listen!$A$2)*Listen!$D$2+COUNTIF(D13:J13,Listen!$A$3)*Listen!$D$3+COUNTIF(D13:J13,Listen!$A$4)*Listen!$D$4+COUNTIF(D13:J13,Listen!$A$5)*Listen!$D$5+COUNTIF(D13:J13,Listen!$A$6)*Listen!$D$6+COUNTIF(D13:J13,Listen!$A$7)*Listen!$D$7+COUNTIF(D13:J13,Listen!$A$8)*Listen!$D$8+COUNTIF(D13:J13,Listen!$A$9)*Listen!$D$9</f>
        <v>40</v>
      </c>
      <c r="L13" s="8">
        <f t="shared" si="0"/>
        <v>2</v>
      </c>
      <c r="M13" s="7">
        <f t="shared" si="1"/>
        <v>2</v>
      </c>
      <c r="N13" s="7">
        <f t="shared" si="2"/>
        <v>0</v>
      </c>
      <c r="O13" s="7">
        <f t="shared" si="3"/>
        <v>0</v>
      </c>
      <c r="P13" s="30">
        <f t="shared" si="4"/>
        <v>2</v>
      </c>
    </row>
    <row r="14" spans="1:16" ht="21.95" customHeight="1" x14ac:dyDescent="0.25">
      <c r="A14" s="29" t="s">
        <v>41</v>
      </c>
      <c r="B14" s="5" t="s">
        <v>42</v>
      </c>
      <c r="C14" s="6">
        <v>35</v>
      </c>
      <c r="D14" s="7" t="s">
        <v>20</v>
      </c>
      <c r="E14" s="7" t="s">
        <v>26</v>
      </c>
      <c r="F14" s="7" t="s">
        <v>26</v>
      </c>
      <c r="G14" s="7" t="s">
        <v>21</v>
      </c>
      <c r="H14" s="7" t="s">
        <v>21</v>
      </c>
      <c r="I14" s="7" t="s">
        <v>27</v>
      </c>
      <c r="J14" s="7" t="s">
        <v>27</v>
      </c>
      <c r="K14" s="6">
        <f>COUNTIF(D14:J14,Listen!$A$2)*Listen!$D$2+COUNTIF(D14:J14,Listen!$A$3)*Listen!$D$3+COUNTIF(D14:J14,Listen!$A$4)*Listen!$D$4+COUNTIF(D14:J14,Listen!$A$5)*Listen!$D$5+COUNTIF(D14:J14,Listen!$A$6)*Listen!$D$6+COUNTIF(D14:J14,Listen!$A$7)*Listen!$D$7+COUNTIF(D14:J14,Listen!$A$8)*Listen!$D$8+COUNTIF(D14:J14,Listen!$A$9)*Listen!$D$9</f>
        <v>40</v>
      </c>
      <c r="L14" s="8">
        <f t="shared" si="0"/>
        <v>5</v>
      </c>
      <c r="M14" s="7">
        <f t="shared" si="1"/>
        <v>1</v>
      </c>
      <c r="N14" s="7">
        <f t="shared" si="2"/>
        <v>2</v>
      </c>
      <c r="O14" s="7">
        <f t="shared" si="3"/>
        <v>0</v>
      </c>
      <c r="P14" s="30">
        <f t="shared" si="4"/>
        <v>2</v>
      </c>
    </row>
    <row r="15" spans="1:16" ht="21.95" customHeight="1" x14ac:dyDescent="0.25">
      <c r="A15" s="29" t="s">
        <v>43</v>
      </c>
      <c r="B15" s="5" t="s">
        <v>33</v>
      </c>
      <c r="C15" s="6">
        <v>40</v>
      </c>
      <c r="D15" s="7" t="s">
        <v>26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44</v>
      </c>
      <c r="J15" s="7" t="s">
        <v>27</v>
      </c>
      <c r="K15" s="6">
        <f>COUNTIF(D15:J15,Listen!$A$2)*Listen!$D$2+COUNTIF(D15:J15,Listen!$A$3)*Listen!$D$3+COUNTIF(D15:J15,Listen!$A$4)*Listen!$D$4+COUNTIF(D15:J15,Listen!$A$5)*Listen!$D$5+COUNTIF(D15:J15,Listen!$A$6)*Listen!$D$6+COUNTIF(D15:J15,Listen!$A$7)*Listen!$D$7+COUNTIF(D15:J15,Listen!$A$8)*Listen!$D$8+COUNTIF(D15:J15,Listen!$A$9)*Listen!$D$9</f>
        <v>44</v>
      </c>
      <c r="L15" s="8">
        <f t="shared" si="0"/>
        <v>4</v>
      </c>
      <c r="M15" s="7">
        <f t="shared" si="1"/>
        <v>0</v>
      </c>
      <c r="N15" s="7">
        <f t="shared" si="2"/>
        <v>0</v>
      </c>
      <c r="O15" s="7">
        <f t="shared" si="3"/>
        <v>0</v>
      </c>
      <c r="P15" s="30">
        <f t="shared" si="4"/>
        <v>1</v>
      </c>
    </row>
    <row r="16" spans="1:16" ht="21.95" customHeight="1" x14ac:dyDescent="0.25">
      <c r="A16" s="29" t="s">
        <v>45</v>
      </c>
      <c r="B16" s="5" t="s">
        <v>31</v>
      </c>
      <c r="C16" s="6">
        <v>20</v>
      </c>
      <c r="D16" s="7" t="s">
        <v>44</v>
      </c>
      <c r="E16" s="7" t="s">
        <v>27</v>
      </c>
      <c r="F16" s="7" t="s">
        <v>44</v>
      </c>
      <c r="G16" s="7" t="s">
        <v>27</v>
      </c>
      <c r="H16" s="7" t="s">
        <v>44</v>
      </c>
      <c r="I16" s="7" t="s">
        <v>27</v>
      </c>
      <c r="J16" s="7" t="s">
        <v>27</v>
      </c>
      <c r="K16" s="6">
        <f>COUNTIF(D16:J16,Listen!$A$2)*Listen!$D$2+COUNTIF(D16:J16,Listen!$A$3)*Listen!$D$3+COUNTIF(D16:J16,Listen!$A$4)*Listen!$D$4+COUNTIF(D16:J16,Listen!$A$5)*Listen!$D$5+COUNTIF(D16:J16,Listen!$A$6)*Listen!$D$6+COUNTIF(D16:J16,Listen!$A$7)*Listen!$D$7+COUNTIF(D16:J16,Listen!$A$8)*Listen!$D$8+COUNTIF(D16:J16,Listen!$A$9)*Listen!$D$9</f>
        <v>12</v>
      </c>
      <c r="L16" s="8">
        <f t="shared" si="0"/>
        <v>-8</v>
      </c>
      <c r="M16" s="7">
        <f t="shared" si="1"/>
        <v>0</v>
      </c>
      <c r="N16" s="7">
        <f t="shared" si="2"/>
        <v>0</v>
      </c>
      <c r="O16" s="7">
        <f t="shared" si="3"/>
        <v>0</v>
      </c>
      <c r="P16" s="30">
        <f t="shared" si="4"/>
        <v>4</v>
      </c>
    </row>
    <row r="17" spans="1:16" ht="21.95" customHeight="1" thickBot="1" x14ac:dyDescent="0.3">
      <c r="A17" s="31" t="s">
        <v>46</v>
      </c>
      <c r="B17" s="32" t="s">
        <v>29</v>
      </c>
      <c r="C17" s="33">
        <v>30</v>
      </c>
      <c r="D17" s="34" t="s">
        <v>20</v>
      </c>
      <c r="E17" s="34" t="s">
        <v>21</v>
      </c>
      <c r="F17" s="34" t="s">
        <v>27</v>
      </c>
      <c r="G17" s="34" t="s">
        <v>20</v>
      </c>
      <c r="H17" s="34" t="s">
        <v>21</v>
      </c>
      <c r="I17" s="34" t="s">
        <v>27</v>
      </c>
      <c r="J17" s="34" t="s">
        <v>27</v>
      </c>
      <c r="K17" s="33">
        <f>COUNTIF(D17:J17,Listen!$A$2)*Listen!$D$2+COUNTIF(D17:J17,Listen!$A$3)*Listen!$D$3+COUNTIF(D17:J17,Listen!$A$4)*Listen!$D$4+COUNTIF(D17:J17,Listen!$A$5)*Listen!$D$5+COUNTIF(D17:J17,Listen!$A$6)*Listen!$D$6+COUNTIF(D17:J17,Listen!$A$7)*Listen!$D$7+COUNTIF(D17:J17,Listen!$A$8)*Listen!$D$8+COUNTIF(D17:J17,Listen!$A$9)*Listen!$D$9</f>
        <v>32</v>
      </c>
      <c r="L17" s="35">
        <f t="shared" si="0"/>
        <v>2</v>
      </c>
      <c r="M17" s="34">
        <f t="shared" si="1"/>
        <v>2</v>
      </c>
      <c r="N17" s="34">
        <f t="shared" si="2"/>
        <v>2</v>
      </c>
      <c r="O17" s="34">
        <f t="shared" si="3"/>
        <v>0</v>
      </c>
      <c r="P17" s="36">
        <f t="shared" si="4"/>
        <v>3</v>
      </c>
    </row>
    <row r="18" spans="1:16" ht="15.75" thickBot="1" x14ac:dyDescent="0.3"/>
    <row r="19" spans="1:16" ht="21.95" customHeight="1" thickBot="1" x14ac:dyDescent="0.3">
      <c r="A19" s="37" t="s">
        <v>47</v>
      </c>
      <c r="B19" s="38"/>
      <c r="C19" s="38"/>
      <c r="D19" s="38"/>
      <c r="E19" s="38"/>
      <c r="F19" s="38"/>
      <c r="G19" s="38"/>
      <c r="H19" s="39"/>
      <c r="J19" s="37" t="s">
        <v>48</v>
      </c>
      <c r="K19" s="38"/>
      <c r="L19" s="39"/>
    </row>
    <row r="20" spans="1:16" ht="21.95" customHeight="1" x14ac:dyDescent="0.25">
      <c r="A20" s="40" t="s">
        <v>49</v>
      </c>
      <c r="B20" s="9" t="s">
        <v>11</v>
      </c>
      <c r="C20" s="9" t="s">
        <v>12</v>
      </c>
      <c r="D20" s="9" t="s">
        <v>13</v>
      </c>
      <c r="E20" s="9" t="s">
        <v>14</v>
      </c>
      <c r="F20" s="9" t="s">
        <v>15</v>
      </c>
      <c r="G20" s="9" t="s">
        <v>16</v>
      </c>
      <c r="H20" s="41" t="s">
        <v>17</v>
      </c>
      <c r="J20" s="40" t="s">
        <v>49</v>
      </c>
      <c r="K20" s="4" t="s">
        <v>50</v>
      </c>
      <c r="L20" s="44" t="s">
        <v>51</v>
      </c>
      <c r="N20" s="62" t="s">
        <v>52</v>
      </c>
      <c r="O20" s="63"/>
      <c r="P20" s="64"/>
    </row>
    <row r="21" spans="1:16" ht="56.1" customHeight="1" x14ac:dyDescent="0.25">
      <c r="A21" s="42" t="s">
        <v>20</v>
      </c>
      <c r="B21" s="7">
        <f>COUNTIF($D$6:$D$17,"Früh")</f>
        <v>4</v>
      </c>
      <c r="C21" s="7">
        <f>COUNTIF($E$6:$E$17,"Früh")</f>
        <v>2</v>
      </c>
      <c r="D21" s="7">
        <f>COUNTIF($F$6:$F$17,"Früh")</f>
        <v>3</v>
      </c>
      <c r="E21" s="7">
        <f>COUNTIF($G$6:$G$17,"Früh")</f>
        <v>5</v>
      </c>
      <c r="F21" s="7">
        <f>COUNTIF($H$6:$H$17,"Früh")</f>
        <v>2</v>
      </c>
      <c r="G21" s="7">
        <f>COUNTIF($I$6:$I$17,"Früh")</f>
        <v>0</v>
      </c>
      <c r="H21" s="30">
        <f>COUNTIF($J$6:$J$17,"Früh")</f>
        <v>0</v>
      </c>
      <c r="J21" s="45" t="s">
        <v>20</v>
      </c>
      <c r="K21" s="11" t="s">
        <v>53</v>
      </c>
      <c r="L21" s="46">
        <v>8</v>
      </c>
      <c r="N21" s="65" t="s">
        <v>54</v>
      </c>
      <c r="O21" s="66"/>
      <c r="P21" s="67"/>
    </row>
    <row r="22" spans="1:16" ht="21.95" customHeight="1" x14ac:dyDescent="0.25">
      <c r="A22" s="42" t="s">
        <v>21</v>
      </c>
      <c r="B22" s="7">
        <f>COUNTIF($D$6:$D$17,"Spät")</f>
        <v>2</v>
      </c>
      <c r="C22" s="7">
        <f>COUNTIF($E$6:$E$17,"Spät")</f>
        <v>2</v>
      </c>
      <c r="D22" s="7">
        <f>COUNTIF($F$6:$F$17,"Spät")</f>
        <v>1</v>
      </c>
      <c r="E22" s="7">
        <f>COUNTIF($G$6:$G$17,"Spät")</f>
        <v>3</v>
      </c>
      <c r="F22" s="7">
        <f>COUNTIF($H$6:$H$17,"Spät")</f>
        <v>4</v>
      </c>
      <c r="G22" s="7">
        <f>COUNTIF($I$6:$I$17,"Spät")</f>
        <v>1</v>
      </c>
      <c r="H22" s="30">
        <f>COUNTIF($J$6:$J$17,"Spät")</f>
        <v>0</v>
      </c>
      <c r="J22" s="47" t="s">
        <v>21</v>
      </c>
      <c r="K22" s="13" t="s">
        <v>55</v>
      </c>
      <c r="L22" s="48">
        <v>8</v>
      </c>
      <c r="N22" s="68"/>
      <c r="O22" s="66"/>
      <c r="P22" s="67"/>
    </row>
    <row r="23" spans="1:16" ht="21.95" customHeight="1" x14ac:dyDescent="0.25">
      <c r="A23" s="42" t="s">
        <v>22</v>
      </c>
      <c r="B23" s="7">
        <f>COUNTIF($D$6:$D$17,"Nacht")</f>
        <v>1</v>
      </c>
      <c r="C23" s="7">
        <f>COUNTIF($E$6:$E$17,"Nacht")</f>
        <v>1</v>
      </c>
      <c r="D23" s="7">
        <f>COUNTIF($F$6:$F$17,"Nacht")</f>
        <v>0</v>
      </c>
      <c r="E23" s="7">
        <f>COUNTIF($G$6:$G$17,"Nacht")</f>
        <v>0</v>
      </c>
      <c r="F23" s="7">
        <f>COUNTIF($H$6:$H$17,"Nacht")</f>
        <v>0</v>
      </c>
      <c r="G23" s="7">
        <f>COUNTIF($I$6:$I$17,"Nacht")</f>
        <v>1</v>
      </c>
      <c r="H23" s="30">
        <f>COUNTIF($J$6:$J$17,"Nacht")</f>
        <v>0</v>
      </c>
      <c r="J23" s="49" t="s">
        <v>22</v>
      </c>
      <c r="K23" s="15" t="s">
        <v>56</v>
      </c>
      <c r="L23" s="50">
        <v>8</v>
      </c>
      <c r="N23" s="68"/>
      <c r="O23" s="66"/>
      <c r="P23" s="67"/>
    </row>
    <row r="24" spans="1:16" ht="21.95" customHeight="1" thickBot="1" x14ac:dyDescent="0.3">
      <c r="A24" s="42" t="s">
        <v>26</v>
      </c>
      <c r="B24" s="7">
        <f>COUNTIF($D$6:$D$17,"Tag")</f>
        <v>4</v>
      </c>
      <c r="C24" s="7">
        <f>COUNTIF($E$6:$E$17,"Tag")</f>
        <v>5</v>
      </c>
      <c r="D24" s="7">
        <f>COUNTIF($F$6:$F$17,"Tag")</f>
        <v>4</v>
      </c>
      <c r="E24" s="7">
        <f>COUNTIF($G$6:$G$17,"Tag")</f>
        <v>2</v>
      </c>
      <c r="F24" s="7">
        <f>COUNTIF($H$6:$H$17,"Tag")</f>
        <v>4</v>
      </c>
      <c r="G24" s="7">
        <f>COUNTIF($I$6:$I$17,"Tag")</f>
        <v>1</v>
      </c>
      <c r="H24" s="30">
        <f>COUNTIF($J$6:$J$17,"Tag")</f>
        <v>0</v>
      </c>
      <c r="J24" s="51" t="s">
        <v>26</v>
      </c>
      <c r="K24" s="17" t="s">
        <v>57</v>
      </c>
      <c r="L24" s="52">
        <v>8</v>
      </c>
      <c r="N24" s="69"/>
      <c r="O24" s="70"/>
      <c r="P24" s="71"/>
    </row>
    <row r="25" spans="1:16" ht="21.95" customHeight="1" x14ac:dyDescent="0.25">
      <c r="A25" s="42" t="s">
        <v>44</v>
      </c>
      <c r="B25" s="7">
        <f>COUNTIF($D$6:$D$17,"Halbtag")</f>
        <v>1</v>
      </c>
      <c r="C25" s="7">
        <f>COUNTIF($E$6:$E$17,"Halbtag")</f>
        <v>0</v>
      </c>
      <c r="D25" s="7">
        <f>COUNTIF($F$6:$F$17,"Halbtag")</f>
        <v>1</v>
      </c>
      <c r="E25" s="7">
        <f>COUNTIF($G$6:$G$17,"Halbtag")</f>
        <v>0</v>
      </c>
      <c r="F25" s="7">
        <f>COUNTIF($H$6:$H$17,"Halbtag")</f>
        <v>1</v>
      </c>
      <c r="G25" s="7">
        <f>COUNTIF($I$6:$I$17,"Halbtag")</f>
        <v>1</v>
      </c>
      <c r="H25" s="30">
        <f>COUNTIF($J$6:$J$17,"Halbtag")</f>
        <v>0</v>
      </c>
      <c r="J25" s="53" t="s">
        <v>44</v>
      </c>
      <c r="K25" s="19" t="s">
        <v>58</v>
      </c>
      <c r="L25" s="54">
        <v>4</v>
      </c>
    </row>
    <row r="26" spans="1:16" ht="21.95" customHeight="1" thickBot="1" x14ac:dyDescent="0.3">
      <c r="A26" s="43" t="s">
        <v>23</v>
      </c>
      <c r="B26" s="34">
        <f>COUNTIF($D$6:$D$17,"Frei")+COUNTIF($D$6:$D$17,"Urlaub")+COUNTIF($D$6:$D$17,"Krank")</f>
        <v>0</v>
      </c>
      <c r="C26" s="34">
        <f>COUNTIF($E$6:$E$17,"Frei")+COUNTIF($E$6:$E$17,"Urlaub")+COUNTIF($E$6:$E$17,"Krank")</f>
        <v>2</v>
      </c>
      <c r="D26" s="34">
        <f>COUNTIF($F$6:$F$17,"Frei")+COUNTIF($F$6:$F$17,"Urlaub")+COUNTIF($F$6:$F$17,"Krank")</f>
        <v>3</v>
      </c>
      <c r="E26" s="34">
        <f>COUNTIF($G$6:$G$17,"Frei")+COUNTIF($G$6:$G$17,"Urlaub")+COUNTIF($G$6:$G$17,"Krank")</f>
        <v>2</v>
      </c>
      <c r="F26" s="34">
        <f>COUNTIF($H$6:$H$17,"Frei")+COUNTIF($H$6:$H$17,"Urlaub")+COUNTIF($H$6:$H$17,"Krank")</f>
        <v>1</v>
      </c>
      <c r="G26" s="34">
        <f>COUNTIF($I$6:$I$17,"Frei")+COUNTIF($I$6:$I$17,"Urlaub")+COUNTIF($I$6:$I$17,"Krank")</f>
        <v>8</v>
      </c>
      <c r="H26" s="36">
        <f>COUNTIF($J$6:$J$17,"Frei")+COUNTIF($J$6:$J$17,"Urlaub")+COUNTIF($J$6:$J$17,"Krank")</f>
        <v>12</v>
      </c>
      <c r="J26" s="55" t="s">
        <v>27</v>
      </c>
      <c r="K26" s="21" t="s">
        <v>59</v>
      </c>
      <c r="L26" s="56">
        <v>0</v>
      </c>
    </row>
    <row r="27" spans="1:16" ht="21.95" customHeight="1" x14ac:dyDescent="0.25">
      <c r="J27" s="57" t="s">
        <v>37</v>
      </c>
      <c r="K27" s="23" t="s">
        <v>59</v>
      </c>
      <c r="L27" s="58">
        <v>0</v>
      </c>
    </row>
    <row r="28" spans="1:16" ht="21.95" customHeight="1" thickBot="1" x14ac:dyDescent="0.3">
      <c r="J28" s="59" t="s">
        <v>40</v>
      </c>
      <c r="K28" s="60" t="s">
        <v>59</v>
      </c>
      <c r="L28" s="61">
        <v>0</v>
      </c>
    </row>
  </sheetData>
  <mergeCells count="5">
    <mergeCell ref="A1:P1"/>
    <mergeCell ref="A19:H19"/>
    <mergeCell ref="N21:P24"/>
    <mergeCell ref="J19:L19"/>
    <mergeCell ref="N20:P20"/>
  </mergeCells>
  <conditionalFormatting sqref="D6:J17">
    <cfRule type="expression" dxfId="7" priority="1">
      <formula>D6="Früh"</formula>
    </cfRule>
    <cfRule type="expression" dxfId="6" priority="2">
      <formula>D6="Spät"</formula>
    </cfRule>
    <cfRule type="expression" dxfId="5" priority="3">
      <formula>D6="Nacht"</formula>
    </cfRule>
    <cfRule type="expression" dxfId="4" priority="4">
      <formula>D6="Tag"</formula>
    </cfRule>
    <cfRule type="expression" dxfId="3" priority="5">
      <formula>D6="Halbtag"</formula>
    </cfRule>
    <cfRule type="expression" dxfId="2" priority="6">
      <formula>D6="Frei"</formula>
    </cfRule>
    <cfRule type="expression" dxfId="1" priority="7">
      <formula>D6="Urlaub"</formula>
    </cfRule>
    <cfRule type="expression" dxfId="0" priority="8">
      <formula>D6="Krank"</formula>
    </cfRule>
  </conditionalFormatting>
  <dataValidations count="1">
    <dataValidation type="list" allowBlank="1" sqref="D6:J17" xr:uid="{00000000-0002-0000-0000-000000000000}">
      <formula1>SchichtListe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/>
  </sheetViews>
  <sheetFormatPr baseColWidth="10" defaultColWidth="9.140625" defaultRowHeight="15" x14ac:dyDescent="0.25"/>
  <cols>
    <col min="1" max="1" width="18" customWidth="1"/>
    <col min="2" max="3" width="12" customWidth="1"/>
    <col min="4" max="4" width="10" customWidth="1"/>
  </cols>
  <sheetData>
    <row r="1" spans="1:4" x14ac:dyDescent="0.25">
      <c r="A1" s="4" t="s">
        <v>49</v>
      </c>
      <c r="B1" s="4" t="s">
        <v>60</v>
      </c>
      <c r="C1" s="4" t="s">
        <v>61</v>
      </c>
      <c r="D1" s="4" t="s">
        <v>51</v>
      </c>
    </row>
    <row r="2" spans="1:4" x14ac:dyDescent="0.25">
      <c r="A2" s="10" t="s">
        <v>20</v>
      </c>
      <c r="B2" s="11" t="s">
        <v>62</v>
      </c>
      <c r="C2" s="11" t="s">
        <v>63</v>
      </c>
      <c r="D2" s="11">
        <v>8</v>
      </c>
    </row>
    <row r="3" spans="1:4" x14ac:dyDescent="0.25">
      <c r="A3" s="12" t="s">
        <v>21</v>
      </c>
      <c r="B3" s="13" t="s">
        <v>63</v>
      </c>
      <c r="C3" s="13" t="s">
        <v>64</v>
      </c>
      <c r="D3" s="13">
        <v>8</v>
      </c>
    </row>
    <row r="4" spans="1:4" x14ac:dyDescent="0.25">
      <c r="A4" s="14" t="s">
        <v>22</v>
      </c>
      <c r="B4" s="15" t="s">
        <v>64</v>
      </c>
      <c r="C4" s="15" t="s">
        <v>62</v>
      </c>
      <c r="D4" s="15">
        <v>8</v>
      </c>
    </row>
    <row r="5" spans="1:4" x14ac:dyDescent="0.25">
      <c r="A5" s="16" t="s">
        <v>26</v>
      </c>
      <c r="B5" s="17" t="s">
        <v>65</v>
      </c>
      <c r="C5" s="17" t="s">
        <v>66</v>
      </c>
      <c r="D5" s="17">
        <v>8</v>
      </c>
    </row>
    <row r="6" spans="1:4" x14ac:dyDescent="0.25">
      <c r="A6" s="18" t="s">
        <v>44</v>
      </c>
      <c r="B6" s="19" t="s">
        <v>65</v>
      </c>
      <c r="C6" s="19" t="s">
        <v>67</v>
      </c>
      <c r="D6" s="19">
        <v>4</v>
      </c>
    </row>
    <row r="7" spans="1:4" x14ac:dyDescent="0.25">
      <c r="A7" s="20" t="s">
        <v>27</v>
      </c>
      <c r="B7" s="21" t="s">
        <v>59</v>
      </c>
      <c r="C7" s="21" t="s">
        <v>59</v>
      </c>
      <c r="D7" s="21">
        <v>0</v>
      </c>
    </row>
    <row r="8" spans="1:4" x14ac:dyDescent="0.25">
      <c r="A8" s="22" t="s">
        <v>37</v>
      </c>
      <c r="B8" s="23" t="s">
        <v>59</v>
      </c>
      <c r="C8" s="23" t="s">
        <v>59</v>
      </c>
      <c r="D8" s="23">
        <v>0</v>
      </c>
    </row>
    <row r="9" spans="1:4" x14ac:dyDescent="0.25">
      <c r="A9" s="24" t="s">
        <v>40</v>
      </c>
      <c r="B9" s="25" t="s">
        <v>59</v>
      </c>
      <c r="C9" s="25" t="s">
        <v>59</v>
      </c>
      <c r="D9" s="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Einsatzplan</vt:lpstr>
      <vt:lpstr>Listen</vt:lpstr>
      <vt:lpstr>Einsatzplan!Área_de_impresión</vt:lpstr>
      <vt:lpstr>SchichtListe</vt:lpstr>
      <vt:lpstr>Einsatzplan!Títulos_a_imprimir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2026-03-06T10:30:13Z</dcterms:modified>
</cp:coreProperties>
</file>