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kostenkalkulation\"/>
    </mc:Choice>
  </mc:AlternateContent>
  <xr:revisionPtr revIDLastSave="0" documentId="13_ncr:1_{B6B9F766-E48E-49F8-A325-912D60C5A0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eispiel" sheetId="4" r:id="rId1"/>
    <sheet name="Anleitung" sheetId="1" r:id="rId2"/>
    <sheet name="Listen" sheetId="2" r:id="rId3"/>
    <sheet name="Vorlage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3" i="4" l="1"/>
  <c r="I42" i="4"/>
  <c r="I41" i="4"/>
  <c r="I40" i="4"/>
  <c r="I39" i="4"/>
  <c r="I38" i="4"/>
  <c r="I37" i="4"/>
  <c r="I36" i="4"/>
  <c r="I35" i="4"/>
  <c r="I34" i="4"/>
  <c r="I33" i="4"/>
  <c r="I32" i="4"/>
  <c r="I31" i="4"/>
  <c r="I30" i="4"/>
  <c r="I29" i="4"/>
  <c r="I28" i="4"/>
  <c r="I27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/>
  <c r="I13" i="4"/>
  <c r="M12" i="4"/>
  <c r="I12" i="4"/>
  <c r="M11" i="4"/>
  <c r="I11" i="4"/>
  <c r="M10" i="4"/>
  <c r="I10" i="4"/>
  <c r="M9" i="4"/>
  <c r="M15" i="4" s="1"/>
  <c r="I9" i="4"/>
  <c r="M8" i="4"/>
  <c r="M14" i="4" s="1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M12" i="3"/>
  <c r="I12" i="3"/>
  <c r="M11" i="3"/>
  <c r="I11" i="3"/>
  <c r="M10" i="3"/>
  <c r="I10" i="3"/>
  <c r="M9" i="3"/>
  <c r="M15" i="3" s="1"/>
  <c r="I9" i="3"/>
  <c r="M8" i="3"/>
  <c r="M14" i="3" s="1"/>
  <c r="M13" i="3" l="1"/>
  <c r="M13" i="4"/>
  <c r="M16" i="3" l="1"/>
  <c r="M17" i="3"/>
  <c r="M16" i="4"/>
  <c r="M17" i="4" s="1"/>
  <c r="M18" i="4" l="1"/>
  <c r="M19" i="4" s="1"/>
  <c r="M19" i="3"/>
  <c r="M18" i="3"/>
  <c r="M22" i="4" l="1"/>
  <c r="M20" i="4"/>
  <c r="M21" i="4"/>
  <c r="M22" i="3"/>
  <c r="M20" i="3"/>
  <c r="M21" i="3"/>
</calcChain>
</file>

<file path=xl/sharedStrings.xml><?xml version="1.0" encoding="utf-8"?>
<sst xmlns="http://schemas.openxmlformats.org/spreadsheetml/2006/main" count="160" uniqueCount="93">
  <si>
    <t>Kostenkalkulation Excel Vorlage</t>
  </si>
  <si>
    <t>Wofür diese Vorlage gedacht ist</t>
  </si>
  <si>
    <t>Schnelle Kostenkalkulation für Angebote, Projekte, kleine Produktionen, Handwerk oder Dienstleistungen.</t>
  </si>
  <si>
    <t>Klare Trennung zwischen Eingaben, Positionen und automatisch berechneter Zusammenfassung.</t>
  </si>
  <si>
    <t>Bewusst schlicht aufgebaut, damit Nutzer sofort damit arbeiten können.</t>
  </si>
  <si>
    <t>So nutzt man die Vorlage</t>
  </si>
  <si>
    <t>1. Eckdaten oben eintragen: Währung, Gewinnaufschlag, MwSt., Gemeinkosten, Reserve.</t>
  </si>
  <si>
    <t>2. Positionen anlegen: Kostenart, Beschreibung, Einheit, Menge, Einzelpreis.</t>
  </si>
  <si>
    <t>3. Optional Rabatt und Reserve je Zeile ergänzen.</t>
  </si>
  <si>
    <t>4. Rechts Zusammenfassung prüfen: direkte Kosten, Selbstkosten, Netto, MwSt. und Brutto.</t>
  </si>
  <si>
    <t>5. Blatt „Beispiel“ öffnen, falls ein Muster benötigt wird.</t>
  </si>
  <si>
    <t>Was automatisch berechnet wird</t>
  </si>
  <si>
    <t>• Summen je Kostenart</t>
  </si>
  <si>
    <t>• Direkte Kosten</t>
  </si>
  <si>
    <t>• Gemeinkosten Material</t>
  </si>
  <si>
    <t>• Gemeinkosten Personal</t>
  </si>
  <si>
    <t>• Projektreserve</t>
  </si>
  <si>
    <t>• Selbstkosten</t>
  </si>
  <si>
    <t>• Gewinnaufschlag</t>
  </si>
  <si>
    <t>• Netto- und Bruttoverkaufspreis</t>
  </si>
  <si>
    <t>• Gewinnspanne in Prozent</t>
  </si>
  <si>
    <t>Aufbau der Arbeitsmappe</t>
  </si>
  <si>
    <t>Vorlage – Leeres Arbeitsblatt für echte Eingaben.</t>
  </si>
  <si>
    <t>Beispiel – Vorausgefülltes Muster mit realistischen Werten.</t>
  </si>
  <si>
    <t>Listen – Hilfsblatt für Dropdowns, bereits verborgen.</t>
  </si>
  <si>
    <t>Hinweise</t>
  </si>
  <si>
    <t>Alle Preiswerte sind netto; die Umsatzsteuer wird separat ausgewiesen.</t>
  </si>
  <si>
    <t>Die Struktur ist absichtlich klarer als die Referenz und vermeidet unnötige Dichte.</t>
  </si>
  <si>
    <t>Weitere Zeilen können durch Kopieren einer bestehenden Positionszeile ergänzt werden.</t>
  </si>
  <si>
    <t>Header: #00484E mit weißer Schrift. Sekundärfarbe: #1F415A.</t>
  </si>
  <si>
    <t>Material</t>
  </si>
  <si>
    <t>Stk</t>
  </si>
  <si>
    <t>Personal</t>
  </si>
  <si>
    <t>Std.</t>
  </si>
  <si>
    <t>Fremdleistung</t>
  </si>
  <si>
    <t>kg</t>
  </si>
  <si>
    <t>Versand</t>
  </si>
  <si>
    <t>m</t>
  </si>
  <si>
    <t>Sonstiges</t>
  </si>
  <si>
    <t>m²</t>
  </si>
  <si>
    <t>m³</t>
  </si>
  <si>
    <t>Pauschal</t>
  </si>
  <si>
    <t>Set</t>
  </si>
  <si>
    <t>Tag</t>
  </si>
  <si>
    <t>Monat</t>
  </si>
  <si>
    <t>Liter</t>
  </si>
  <si>
    <t>Kostenkalkulation – Vorlage</t>
  </si>
  <si>
    <t>Eingabefelder sind frei editierbar. Die Zusammenfassung rechts rechnet automatisch.</t>
  </si>
  <si>
    <t>Projekt / Angebot</t>
  </si>
  <si>
    <t>Währung</t>
  </si>
  <si>
    <t>EUR</t>
  </si>
  <si>
    <t>GK Material</t>
  </si>
  <si>
    <t>Kunde / Bereich</t>
  </si>
  <si>
    <t>Gewinnaufschlag</t>
  </si>
  <si>
    <t>GK Personal</t>
  </si>
  <si>
    <t>Kalkulationsdatum</t>
  </si>
  <si>
    <t>MwSt.</t>
  </si>
  <si>
    <t>Zusatzreserve</t>
  </si>
  <si>
    <t>Positionen</t>
  </si>
  <si>
    <t>Zusammenfassung</t>
  </si>
  <si>
    <t>Pos.</t>
  </si>
  <si>
    <t>Kostenart</t>
  </si>
  <si>
    <t>Beschreibung</t>
  </si>
  <si>
    <t>Einheit</t>
  </si>
  <si>
    <t>Menge</t>
  </si>
  <si>
    <t>Einzelpreis</t>
  </si>
  <si>
    <t>Rabatt %</t>
  </si>
  <si>
    <t>Reserve %</t>
  </si>
  <si>
    <t>Zeilenkosten</t>
  </si>
  <si>
    <t>Notiz</t>
  </si>
  <si>
    <t>Direkte Kosten</t>
  </si>
  <si>
    <t>Gemeinkosten Material</t>
  </si>
  <si>
    <t>Gemeinkosten Personal</t>
  </si>
  <si>
    <t>Projektreserve</t>
  </si>
  <si>
    <t>Selbstkosten</t>
  </si>
  <si>
    <t>Nettoverkaufspreis</t>
  </si>
  <si>
    <t>Bruttoverkaufspreis</t>
  </si>
  <si>
    <t>Gewinnspanne</t>
  </si>
  <si>
    <t>Tipp: Für Arbeitszeit einfach „Std.“ als Einheit nutzen und den Stundensatz in „Einzelpreis“ eintragen.</t>
  </si>
  <si>
    <t>Kostenkalkulation – Beispiel</t>
  </si>
  <si>
    <t>Regal-Anfertigung</t>
  </si>
  <si>
    <t>Musterkunde / Innenausbau</t>
  </si>
  <si>
    <t>Eichenholz-Platten</t>
  </si>
  <si>
    <t>inkl. Verschnitt</t>
  </si>
  <si>
    <t>Schrauben &amp; Beschläge</t>
  </si>
  <si>
    <t/>
  </si>
  <si>
    <t>Oberflächenöl</t>
  </si>
  <si>
    <t>Zuschnitt &amp; Vorbereitung</t>
  </si>
  <si>
    <t>Montage</t>
  </si>
  <si>
    <t>Lasergravur extern</t>
  </si>
  <si>
    <t>Verpackung &amp; Zustellung</t>
  </si>
  <si>
    <t>Werkstattverbrauch</t>
  </si>
  <si>
    <t>Das Beispiel zeigt eine einfache Produkt-/Projektkalkulation. Eigene Daten einfach überschreiben.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</si>
</sst>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dd\.mm\.yyyy"/>
    <numFmt numFmtId="166" formatCode="\€\ #,##0.00;[Red]\(\€\ #,##0.00\);\-"/>
  </numFmts>
  <fonts count="10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sz val="10"/>
      <color rgb="FF1F2933"/>
      <name val="Calibri"/>
    </font>
    <font>
      <b/>
      <sz val="10"/>
      <color rgb="FF1F2933"/>
      <name val="Calibri"/>
    </font>
    <font>
      <i/>
      <sz val="9"/>
      <color rgb="FF6B7280"/>
      <name val="Calibri"/>
    </font>
    <font>
      <b/>
      <sz val="10"/>
      <color rgb="FFFFFFFF"/>
      <name val="Calibri"/>
    </font>
    <font>
      <sz val="11"/>
      <color theme="1"/>
      <name val="Calibri"/>
      <family val="2"/>
      <scheme val="minor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4F8F9"/>
      </patternFill>
    </fill>
    <fill>
      <patternFill patternType="solid">
        <fgColor rgb="FFEAF3F4"/>
      </patternFill>
    </fill>
    <fill>
      <patternFill patternType="solid">
        <fgColor rgb="FFF6FBFC"/>
      </patternFill>
    </fill>
    <fill>
      <patternFill patternType="solid">
        <fgColor rgb="FFD7E7EA"/>
      </patternFill>
    </fill>
  </fills>
  <borders count="3">
    <border>
      <left/>
      <right/>
      <top/>
      <bottom/>
      <diagonal/>
    </border>
    <border>
      <left style="thin">
        <color rgb="FFCAD5D8"/>
      </left>
      <right style="thin">
        <color rgb="FFCAD5D8"/>
      </right>
      <top style="thin">
        <color rgb="FFCAD5D8"/>
      </top>
      <bottom style="thin">
        <color rgb="FFCAD5D8"/>
      </bottom>
      <diagonal/>
    </border>
    <border>
      <left/>
      <right style="thin">
        <color rgb="FFCAD5D8"/>
      </right>
      <top style="thin">
        <color rgb="FFCAD5D8"/>
      </top>
      <bottom style="thin">
        <color rgb="FFCAD5D8"/>
      </bottom>
      <diagonal/>
    </border>
  </borders>
  <cellStyleXfs count="2">
    <xf numFmtId="0" fontId="0" fillId="0" borderId="0"/>
    <xf numFmtId="0" fontId="7" fillId="0" borderId="0"/>
  </cellStyleXfs>
  <cellXfs count="29">
    <xf numFmtId="0" fontId="0" fillId="0" borderId="0" xfId="0"/>
    <xf numFmtId="0" fontId="4" fillId="5" borderId="1" xfId="1" applyFont="1" applyFill="1" applyBorder="1"/>
    <xf numFmtId="0" fontId="3" fillId="6" borderId="1" xfId="1" applyFont="1" applyFill="1" applyBorder="1"/>
    <xf numFmtId="164" fontId="3" fillId="6" borderId="1" xfId="1" applyNumberFormat="1" applyFont="1" applyFill="1" applyBorder="1"/>
    <xf numFmtId="0" fontId="6" fillId="2" borderId="1" xfId="1" applyFont="1" applyFill="1" applyBorder="1" applyAlignment="1">
      <alignment horizontal="center"/>
    </xf>
    <xf numFmtId="0" fontId="4" fillId="0" borderId="1" xfId="1" applyFont="1" applyBorder="1"/>
    <xf numFmtId="166" fontId="3" fillId="0" borderId="1" xfId="1" applyNumberFormat="1" applyFont="1" applyBorder="1" applyAlignment="1">
      <alignment horizontal="right"/>
    </xf>
    <xf numFmtId="0" fontId="3" fillId="0" borderId="1" xfId="1" applyFont="1" applyBorder="1" applyAlignment="1">
      <alignment horizontal="center"/>
    </xf>
    <xf numFmtId="2" fontId="3" fillId="6" borderId="1" xfId="1" applyNumberFormat="1" applyFont="1" applyFill="1" applyBorder="1"/>
    <xf numFmtId="166" fontId="3" fillId="6" borderId="1" xfId="1" applyNumberFormat="1" applyFont="1" applyFill="1" applyBorder="1"/>
    <xf numFmtId="166" fontId="3" fillId="4" borderId="1" xfId="1" applyNumberFormat="1" applyFont="1" applyFill="1" applyBorder="1" applyAlignment="1">
      <alignment horizontal="right"/>
    </xf>
    <xf numFmtId="0" fontId="3" fillId="4" borderId="1" xfId="1" applyFont="1" applyFill="1" applyBorder="1"/>
    <xf numFmtId="0" fontId="4" fillId="7" borderId="1" xfId="1" applyFont="1" applyFill="1" applyBorder="1"/>
    <xf numFmtId="166" fontId="4" fillId="7" borderId="1" xfId="1" applyNumberFormat="1" applyFont="1" applyFill="1" applyBorder="1" applyAlignment="1">
      <alignment horizontal="right"/>
    </xf>
    <xf numFmtId="0" fontId="2" fillId="2" borderId="1" xfId="1" applyFont="1" applyFill="1" applyBorder="1"/>
    <xf numFmtId="166" fontId="2" fillId="2" borderId="1" xfId="1" applyNumberFormat="1" applyFont="1" applyFill="1" applyBorder="1" applyAlignment="1">
      <alignment horizontal="right"/>
    </xf>
    <xf numFmtId="164" fontId="3" fillId="5" borderId="1" xfId="1" applyNumberFormat="1" applyFont="1" applyFill="1" applyBorder="1" applyAlignment="1">
      <alignment horizontal="right"/>
    </xf>
    <xf numFmtId="0" fontId="2" fillId="3" borderId="0" xfId="1" applyFont="1" applyFill="1" applyAlignment="1">
      <alignment horizontal="left"/>
    </xf>
    <xf numFmtId="0" fontId="0" fillId="0" borderId="0" xfId="0"/>
    <xf numFmtId="0" fontId="3" fillId="4" borderId="1" xfId="1" applyFont="1" applyFill="1" applyBorder="1" applyAlignment="1">
      <alignment vertical="top" wrapText="1"/>
    </xf>
    <xf numFmtId="0" fontId="0" fillId="4" borderId="1" xfId="1" applyFont="1" applyFill="1" applyBorder="1"/>
    <xf numFmtId="0" fontId="1" fillId="2" borderId="0" xfId="1" applyFont="1" applyFill="1" applyAlignment="1">
      <alignment horizontal="center"/>
    </xf>
    <xf numFmtId="0" fontId="5" fillId="0" borderId="0" xfId="1" applyFont="1"/>
    <xf numFmtId="0" fontId="2" fillId="3" borderId="0" xfId="1" applyFont="1" applyFill="1"/>
    <xf numFmtId="165" fontId="3" fillId="6" borderId="1" xfId="1" applyNumberFormat="1" applyFont="1" applyFill="1" applyBorder="1"/>
    <xf numFmtId="0" fontId="0" fillId="0" borderId="2" xfId="1" applyFont="1" applyBorder="1"/>
    <xf numFmtId="0" fontId="3" fillId="6" borderId="1" xfId="1" applyFont="1" applyFill="1" applyBorder="1"/>
    <xf numFmtId="0" fontId="8" fillId="2" borderId="0" xfId="1" applyFont="1" applyFill="1" applyAlignment="1">
      <alignment horizontal="center"/>
    </xf>
    <xf numFmtId="0" fontId="9" fillId="0" borderId="0" xfId="0" applyFont="1"/>
  </cellXfs>
  <cellStyles count="2">
    <cellStyle name="Normal" xfId="1" xr:uid="{00000000-0005-0000-0000-000000000000}"/>
    <cellStyle name="Standard" xfId="0" builtinId="0"/>
  </cellStyles>
  <dxfs count="2">
    <dxf>
      <fill>
        <patternFill>
          <bgColor rgb="FFF9FCFC"/>
        </patternFill>
      </fill>
    </dxf>
    <dxf>
      <fill>
        <patternFill>
          <bgColor rgb="FFF9FCF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1F415A"/>
  </sheetPr>
  <dimension ref="A1:M45"/>
  <sheetViews>
    <sheetView tabSelected="1" workbookViewId="0">
      <selection sqref="A1:M1"/>
    </sheetView>
  </sheetViews>
  <sheetFormatPr baseColWidth="10" defaultColWidth="8.88671875" defaultRowHeight="14.4" x14ac:dyDescent="0.3"/>
  <cols>
    <col min="1" max="1" width="6" customWidth="1"/>
    <col min="2" max="2" width="16" customWidth="1"/>
    <col min="3" max="3" width="32" customWidth="1"/>
    <col min="4" max="4" width="12" customWidth="1"/>
    <col min="5" max="5" width="10" customWidth="1"/>
    <col min="6" max="6" width="14" customWidth="1"/>
    <col min="7" max="8" width="11" customWidth="1"/>
    <col min="9" max="9" width="16" customWidth="1"/>
    <col min="10" max="10" width="22" customWidth="1"/>
    <col min="11" max="11" width="3" customWidth="1"/>
    <col min="12" max="12" width="26" customWidth="1"/>
    <col min="13" max="13" width="16" customWidth="1"/>
  </cols>
  <sheetData>
    <row r="1" spans="1:13" ht="25.8" x14ac:dyDescent="0.5">
      <c r="A1" s="27" t="s">
        <v>79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x14ac:dyDescent="0.3">
      <c r="A2" s="22" t="s">
        <v>47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x14ac:dyDescent="0.3">
      <c r="A3" s="1" t="s">
        <v>48</v>
      </c>
      <c r="C3" s="26" t="s">
        <v>80</v>
      </c>
      <c r="D3" s="25"/>
      <c r="F3" s="1" t="s">
        <v>49</v>
      </c>
      <c r="G3" s="2" t="s">
        <v>50</v>
      </c>
      <c r="I3" s="1" t="s">
        <v>51</v>
      </c>
      <c r="J3" s="3">
        <v>0.1</v>
      </c>
    </row>
    <row r="4" spans="1:13" x14ac:dyDescent="0.3">
      <c r="A4" s="1" t="s">
        <v>52</v>
      </c>
      <c r="C4" s="26" t="s">
        <v>81</v>
      </c>
      <c r="D4" s="25"/>
      <c r="F4" s="1" t="s">
        <v>53</v>
      </c>
      <c r="G4" s="3">
        <v>0.18</v>
      </c>
      <c r="I4" s="1" t="s">
        <v>54</v>
      </c>
      <c r="J4" s="3">
        <v>0.15</v>
      </c>
    </row>
    <row r="5" spans="1:13" x14ac:dyDescent="0.3">
      <c r="A5" s="1" t="s">
        <v>55</v>
      </c>
      <c r="C5" s="24">
        <v>46126</v>
      </c>
      <c r="D5" s="25"/>
      <c r="F5" s="1" t="s">
        <v>56</v>
      </c>
      <c r="G5" s="3">
        <v>0.19</v>
      </c>
      <c r="I5" s="1" t="s">
        <v>57</v>
      </c>
      <c r="J5" s="3">
        <v>0.04</v>
      </c>
    </row>
    <row r="7" spans="1:13" x14ac:dyDescent="0.3">
      <c r="A7" s="23" t="s">
        <v>58</v>
      </c>
      <c r="B7" s="18"/>
      <c r="C7" s="18"/>
      <c r="D7" s="18"/>
      <c r="E7" s="18"/>
      <c r="F7" s="18"/>
      <c r="G7" s="18"/>
      <c r="H7" s="18"/>
      <c r="I7" s="18"/>
      <c r="J7" s="18"/>
      <c r="L7" s="23" t="s">
        <v>59</v>
      </c>
      <c r="M7" s="18"/>
    </row>
    <row r="8" spans="1:13" x14ac:dyDescent="0.3">
      <c r="A8" s="4" t="s">
        <v>60</v>
      </c>
      <c r="B8" s="4" t="s">
        <v>61</v>
      </c>
      <c r="C8" s="4" t="s">
        <v>62</v>
      </c>
      <c r="D8" s="4" t="s">
        <v>63</v>
      </c>
      <c r="E8" s="4" t="s">
        <v>64</v>
      </c>
      <c r="F8" s="4" t="s">
        <v>65</v>
      </c>
      <c r="G8" s="4" t="s">
        <v>66</v>
      </c>
      <c r="H8" s="4" t="s">
        <v>67</v>
      </c>
      <c r="I8" s="4" t="s">
        <v>68</v>
      </c>
      <c r="J8" s="4" t="s">
        <v>69</v>
      </c>
      <c r="L8" s="5" t="s">
        <v>30</v>
      </c>
      <c r="M8" s="6">
        <f>SUMIF($B$9:$B$43,"Material",$I$9:$I$43)</f>
        <v>387.39000000000004</v>
      </c>
    </row>
    <row r="9" spans="1:13" x14ac:dyDescent="0.3">
      <c r="A9" s="7">
        <v>1</v>
      </c>
      <c r="B9" s="2" t="s">
        <v>30</v>
      </c>
      <c r="C9" s="2" t="s">
        <v>82</v>
      </c>
      <c r="D9" s="2" t="s">
        <v>31</v>
      </c>
      <c r="E9" s="8">
        <v>6</v>
      </c>
      <c r="F9" s="9">
        <v>48</v>
      </c>
      <c r="G9" s="3">
        <v>0</v>
      </c>
      <c r="H9" s="3">
        <v>0.05</v>
      </c>
      <c r="I9" s="10">
        <f t="shared" ref="I9:I43" si="0">IF(COUNTA(E9:F9)&lt;2,"",E9*F9*(1-G9)*(1+H9))</f>
        <v>302.40000000000003</v>
      </c>
      <c r="J9" s="11" t="s">
        <v>83</v>
      </c>
      <c r="L9" s="5" t="s">
        <v>32</v>
      </c>
      <c r="M9" s="6">
        <f>SUMIF($B$9:$B$43,"Personal",$I$9:$I$43)</f>
        <v>358</v>
      </c>
    </row>
    <row r="10" spans="1:13" x14ac:dyDescent="0.3">
      <c r="A10" s="7">
        <v>2</v>
      </c>
      <c r="B10" s="2" t="s">
        <v>30</v>
      </c>
      <c r="C10" s="2" t="s">
        <v>84</v>
      </c>
      <c r="D10" s="2" t="s">
        <v>42</v>
      </c>
      <c r="E10" s="8">
        <v>4</v>
      </c>
      <c r="F10" s="9">
        <v>12.5</v>
      </c>
      <c r="G10" s="3">
        <v>0</v>
      </c>
      <c r="H10" s="3">
        <v>0.02</v>
      </c>
      <c r="I10" s="10">
        <f t="shared" si="0"/>
        <v>51</v>
      </c>
      <c r="J10" s="11" t="s">
        <v>85</v>
      </c>
      <c r="L10" s="5" t="s">
        <v>34</v>
      </c>
      <c r="M10" s="6">
        <f>SUMIF($B$9:$B$43,"Fremdleistung",$I$9:$I$43)</f>
        <v>65</v>
      </c>
    </row>
    <row r="11" spans="1:13" x14ac:dyDescent="0.3">
      <c r="A11" s="7">
        <v>3</v>
      </c>
      <c r="B11" s="2" t="s">
        <v>30</v>
      </c>
      <c r="C11" s="2" t="s">
        <v>86</v>
      </c>
      <c r="D11" s="2" t="s">
        <v>45</v>
      </c>
      <c r="E11" s="8">
        <v>1.5</v>
      </c>
      <c r="F11" s="9">
        <v>22</v>
      </c>
      <c r="G11" s="3">
        <v>0</v>
      </c>
      <c r="H11" s="3">
        <v>0.03</v>
      </c>
      <c r="I11" s="10">
        <f t="shared" si="0"/>
        <v>33.99</v>
      </c>
      <c r="J11" s="11" t="s">
        <v>85</v>
      </c>
      <c r="L11" s="5" t="s">
        <v>36</v>
      </c>
      <c r="M11" s="6">
        <f>SUMIF($B$9:$B$43,"Versand",$I$9:$I$43)</f>
        <v>39</v>
      </c>
    </row>
    <row r="12" spans="1:13" x14ac:dyDescent="0.3">
      <c r="A12" s="7">
        <v>4</v>
      </c>
      <c r="B12" s="2" t="s">
        <v>32</v>
      </c>
      <c r="C12" s="2" t="s">
        <v>87</v>
      </c>
      <c r="D12" s="2" t="s">
        <v>33</v>
      </c>
      <c r="E12" s="8">
        <v>5</v>
      </c>
      <c r="F12" s="9">
        <v>38</v>
      </c>
      <c r="G12" s="3">
        <v>0</v>
      </c>
      <c r="H12" s="3">
        <v>0</v>
      </c>
      <c r="I12" s="10">
        <f t="shared" si="0"/>
        <v>190</v>
      </c>
      <c r="J12" s="11" t="s">
        <v>85</v>
      </c>
      <c r="L12" s="5" t="s">
        <v>38</v>
      </c>
      <c r="M12" s="6">
        <f>SUMIF($B$9:$B$43,"Sonstiges",$I$9:$I$43)</f>
        <v>24</v>
      </c>
    </row>
    <row r="13" spans="1:13" x14ac:dyDescent="0.3">
      <c r="A13" s="7">
        <v>5</v>
      </c>
      <c r="B13" s="2" t="s">
        <v>32</v>
      </c>
      <c r="C13" s="2" t="s">
        <v>88</v>
      </c>
      <c r="D13" s="2" t="s">
        <v>33</v>
      </c>
      <c r="E13" s="8">
        <v>4</v>
      </c>
      <c r="F13" s="9">
        <v>42</v>
      </c>
      <c r="G13" s="3">
        <v>0</v>
      </c>
      <c r="H13" s="3">
        <v>0</v>
      </c>
      <c r="I13" s="10">
        <f t="shared" si="0"/>
        <v>168</v>
      </c>
      <c r="J13" s="11" t="s">
        <v>85</v>
      </c>
      <c r="L13" s="12" t="s">
        <v>70</v>
      </c>
      <c r="M13" s="13">
        <f>SUM(M8:M12)</f>
        <v>873.3900000000001</v>
      </c>
    </row>
    <row r="14" spans="1:13" x14ac:dyDescent="0.3">
      <c r="A14" s="7">
        <v>6</v>
      </c>
      <c r="B14" s="2" t="s">
        <v>34</v>
      </c>
      <c r="C14" s="2" t="s">
        <v>89</v>
      </c>
      <c r="D14" s="2" t="s">
        <v>41</v>
      </c>
      <c r="E14" s="8">
        <v>1</v>
      </c>
      <c r="F14" s="9">
        <v>65</v>
      </c>
      <c r="G14" s="3">
        <v>0</v>
      </c>
      <c r="H14" s="3">
        <v>0</v>
      </c>
      <c r="I14" s="10">
        <f t="shared" si="0"/>
        <v>65</v>
      </c>
      <c r="J14" s="11" t="s">
        <v>85</v>
      </c>
      <c r="L14" s="5" t="s">
        <v>71</v>
      </c>
      <c r="M14" s="6">
        <f>M8*$J$3</f>
        <v>38.739000000000004</v>
      </c>
    </row>
    <row r="15" spans="1:13" x14ac:dyDescent="0.3">
      <c r="A15" s="7">
        <v>7</v>
      </c>
      <c r="B15" s="2" t="s">
        <v>36</v>
      </c>
      <c r="C15" s="2" t="s">
        <v>90</v>
      </c>
      <c r="D15" s="2" t="s">
        <v>41</v>
      </c>
      <c r="E15" s="8">
        <v>1</v>
      </c>
      <c r="F15" s="9">
        <v>39</v>
      </c>
      <c r="G15" s="3">
        <v>0</v>
      </c>
      <c r="H15" s="3">
        <v>0</v>
      </c>
      <c r="I15" s="10">
        <f t="shared" si="0"/>
        <v>39</v>
      </c>
      <c r="J15" s="11" t="s">
        <v>85</v>
      </c>
      <c r="L15" s="5" t="s">
        <v>72</v>
      </c>
      <c r="M15" s="6">
        <f>M9*$J$4</f>
        <v>53.699999999999996</v>
      </c>
    </row>
    <row r="16" spans="1:13" x14ac:dyDescent="0.3">
      <c r="A16" s="7">
        <v>8</v>
      </c>
      <c r="B16" s="2" t="s">
        <v>38</v>
      </c>
      <c r="C16" s="2" t="s">
        <v>91</v>
      </c>
      <c r="D16" s="2" t="s">
        <v>41</v>
      </c>
      <c r="E16" s="8">
        <v>1</v>
      </c>
      <c r="F16" s="9">
        <v>24</v>
      </c>
      <c r="G16" s="3">
        <v>0</v>
      </c>
      <c r="H16" s="3">
        <v>0</v>
      </c>
      <c r="I16" s="10">
        <f t="shared" si="0"/>
        <v>24</v>
      </c>
      <c r="J16" s="11" t="s">
        <v>85</v>
      </c>
      <c r="L16" s="5" t="s">
        <v>73</v>
      </c>
      <c r="M16" s="6">
        <f>M13*$J$5</f>
        <v>34.935600000000008</v>
      </c>
    </row>
    <row r="17" spans="1:13" x14ac:dyDescent="0.3">
      <c r="A17" s="7">
        <v>9</v>
      </c>
      <c r="B17" s="2"/>
      <c r="C17" s="2"/>
      <c r="D17" s="2"/>
      <c r="E17" s="8"/>
      <c r="F17" s="9"/>
      <c r="G17" s="3"/>
      <c r="H17" s="3"/>
      <c r="I17" s="10" t="str">
        <f t="shared" si="0"/>
        <v/>
      </c>
      <c r="J17" s="11"/>
      <c r="L17" s="12" t="s">
        <v>74</v>
      </c>
      <c r="M17" s="13">
        <f>SUM(M13:M16)</f>
        <v>1000.7646000000002</v>
      </c>
    </row>
    <row r="18" spans="1:13" x14ac:dyDescent="0.3">
      <c r="A18" s="7">
        <v>10</v>
      </c>
      <c r="B18" s="2"/>
      <c r="C18" s="2"/>
      <c r="D18" s="2"/>
      <c r="E18" s="8"/>
      <c r="F18" s="9"/>
      <c r="G18" s="3"/>
      <c r="H18" s="3"/>
      <c r="I18" s="10" t="str">
        <f t="shared" si="0"/>
        <v/>
      </c>
      <c r="J18" s="11"/>
      <c r="L18" s="5" t="s">
        <v>53</v>
      </c>
      <c r="M18" s="6">
        <f>M17*$G$4</f>
        <v>180.13762800000003</v>
      </c>
    </row>
    <row r="19" spans="1:13" x14ac:dyDescent="0.3">
      <c r="A19" s="7">
        <v>11</v>
      </c>
      <c r="B19" s="2"/>
      <c r="C19" s="2"/>
      <c r="D19" s="2"/>
      <c r="E19" s="8"/>
      <c r="F19" s="9"/>
      <c r="G19" s="3"/>
      <c r="H19" s="3"/>
      <c r="I19" s="10" t="str">
        <f t="shared" si="0"/>
        <v/>
      </c>
      <c r="J19" s="11"/>
      <c r="L19" s="12" t="s">
        <v>75</v>
      </c>
      <c r="M19" s="13">
        <f>M17+M18</f>
        <v>1180.9022280000002</v>
      </c>
    </row>
    <row r="20" spans="1:13" x14ac:dyDescent="0.3">
      <c r="A20" s="7">
        <v>12</v>
      </c>
      <c r="B20" s="2"/>
      <c r="C20" s="2"/>
      <c r="D20" s="2"/>
      <c r="E20" s="8"/>
      <c r="F20" s="9"/>
      <c r="G20" s="3"/>
      <c r="H20" s="3"/>
      <c r="I20" s="10" t="str">
        <f t="shared" si="0"/>
        <v/>
      </c>
      <c r="J20" s="11"/>
      <c r="L20" s="5" t="s">
        <v>56</v>
      </c>
      <c r="M20" s="6">
        <f>M19*$G$5</f>
        <v>224.37142332000002</v>
      </c>
    </row>
    <row r="21" spans="1:13" x14ac:dyDescent="0.3">
      <c r="A21" s="7">
        <v>13</v>
      </c>
      <c r="B21" s="2"/>
      <c r="C21" s="2"/>
      <c r="D21" s="2"/>
      <c r="E21" s="8"/>
      <c r="F21" s="9"/>
      <c r="G21" s="3"/>
      <c r="H21" s="3"/>
      <c r="I21" s="10" t="str">
        <f t="shared" si="0"/>
        <v/>
      </c>
      <c r="J21" s="11"/>
      <c r="L21" s="14" t="s">
        <v>76</v>
      </c>
      <c r="M21" s="15">
        <f>M19+M20</f>
        <v>1405.2736513200002</v>
      </c>
    </row>
    <row r="22" spans="1:13" x14ac:dyDescent="0.3">
      <c r="A22" s="7">
        <v>14</v>
      </c>
      <c r="B22" s="2"/>
      <c r="C22" s="2"/>
      <c r="D22" s="2"/>
      <c r="E22" s="8"/>
      <c r="F22" s="9"/>
      <c r="G22" s="3"/>
      <c r="H22" s="3"/>
      <c r="I22" s="10" t="str">
        <f t="shared" si="0"/>
        <v/>
      </c>
      <c r="J22" s="11"/>
      <c r="L22" s="1" t="s">
        <v>77</v>
      </c>
      <c r="M22" s="16">
        <f>IF(M19=0,"",M18/M19)</f>
        <v>0.15254237288135594</v>
      </c>
    </row>
    <row r="23" spans="1:13" x14ac:dyDescent="0.3">
      <c r="A23" s="7">
        <v>15</v>
      </c>
      <c r="B23" s="2"/>
      <c r="C23" s="2"/>
      <c r="D23" s="2"/>
      <c r="E23" s="8"/>
      <c r="F23" s="9"/>
      <c r="G23" s="3"/>
      <c r="H23" s="3"/>
      <c r="I23" s="10" t="str">
        <f t="shared" si="0"/>
        <v/>
      </c>
      <c r="J23" s="11"/>
    </row>
    <row r="24" spans="1:13" x14ac:dyDescent="0.3">
      <c r="A24" s="7">
        <v>16</v>
      </c>
      <c r="B24" s="2"/>
      <c r="C24" s="2"/>
      <c r="D24" s="2"/>
      <c r="E24" s="8"/>
      <c r="F24" s="9"/>
      <c r="G24" s="3"/>
      <c r="H24" s="3"/>
      <c r="I24" s="10" t="str">
        <f t="shared" si="0"/>
        <v/>
      </c>
      <c r="J24" s="11"/>
    </row>
    <row r="25" spans="1:13" x14ac:dyDescent="0.3">
      <c r="A25" s="7">
        <v>17</v>
      </c>
      <c r="B25" s="2"/>
      <c r="C25" s="2"/>
      <c r="D25" s="2"/>
      <c r="E25" s="8"/>
      <c r="F25" s="9"/>
      <c r="G25" s="3"/>
      <c r="H25" s="3"/>
      <c r="I25" s="10" t="str">
        <f t="shared" si="0"/>
        <v/>
      </c>
      <c r="J25" s="11"/>
    </row>
    <row r="26" spans="1:13" x14ac:dyDescent="0.3">
      <c r="A26" s="7">
        <v>18</v>
      </c>
      <c r="B26" s="2"/>
      <c r="C26" s="2"/>
      <c r="D26" s="2"/>
      <c r="E26" s="8"/>
      <c r="F26" s="9"/>
      <c r="G26" s="3"/>
      <c r="H26" s="3"/>
      <c r="I26" s="10" t="str">
        <f t="shared" si="0"/>
        <v/>
      </c>
      <c r="J26" s="11"/>
    </row>
    <row r="27" spans="1:13" x14ac:dyDescent="0.3">
      <c r="A27" s="7">
        <v>19</v>
      </c>
      <c r="B27" s="2"/>
      <c r="C27" s="2"/>
      <c r="D27" s="2"/>
      <c r="E27" s="8"/>
      <c r="F27" s="9"/>
      <c r="G27" s="3"/>
      <c r="H27" s="3"/>
      <c r="I27" s="10" t="str">
        <f t="shared" si="0"/>
        <v/>
      </c>
      <c r="J27" s="11"/>
    </row>
    <row r="28" spans="1:13" x14ac:dyDescent="0.3">
      <c r="A28" s="7">
        <v>20</v>
      </c>
      <c r="B28" s="2"/>
      <c r="C28" s="2"/>
      <c r="D28" s="2"/>
      <c r="E28" s="8"/>
      <c r="F28" s="9"/>
      <c r="G28" s="3"/>
      <c r="H28" s="3"/>
      <c r="I28" s="10" t="str">
        <f t="shared" si="0"/>
        <v/>
      </c>
      <c r="J28" s="11"/>
    </row>
    <row r="29" spans="1:13" x14ac:dyDescent="0.3">
      <c r="A29" s="7">
        <v>21</v>
      </c>
      <c r="B29" s="2"/>
      <c r="C29" s="2"/>
      <c r="D29" s="2"/>
      <c r="E29" s="8"/>
      <c r="F29" s="9"/>
      <c r="G29" s="3"/>
      <c r="H29" s="3"/>
      <c r="I29" s="10" t="str">
        <f t="shared" si="0"/>
        <v/>
      </c>
      <c r="J29" s="11"/>
    </row>
    <row r="30" spans="1:13" x14ac:dyDescent="0.3">
      <c r="A30" s="7">
        <v>22</v>
      </c>
      <c r="B30" s="2"/>
      <c r="C30" s="2"/>
      <c r="D30" s="2"/>
      <c r="E30" s="8"/>
      <c r="F30" s="9"/>
      <c r="G30" s="3"/>
      <c r="H30" s="3"/>
      <c r="I30" s="10" t="str">
        <f t="shared" si="0"/>
        <v/>
      </c>
      <c r="J30" s="11"/>
    </row>
    <row r="31" spans="1:13" x14ac:dyDescent="0.3">
      <c r="A31" s="7">
        <v>23</v>
      </c>
      <c r="B31" s="2"/>
      <c r="C31" s="2"/>
      <c r="D31" s="2"/>
      <c r="E31" s="8"/>
      <c r="F31" s="9"/>
      <c r="G31" s="3"/>
      <c r="H31" s="3"/>
      <c r="I31" s="10" t="str">
        <f t="shared" si="0"/>
        <v/>
      </c>
      <c r="J31" s="11"/>
    </row>
    <row r="32" spans="1:13" x14ac:dyDescent="0.3">
      <c r="A32" s="7">
        <v>24</v>
      </c>
      <c r="B32" s="2"/>
      <c r="C32" s="2"/>
      <c r="D32" s="2"/>
      <c r="E32" s="8"/>
      <c r="F32" s="9"/>
      <c r="G32" s="3"/>
      <c r="H32" s="3"/>
      <c r="I32" s="10" t="str">
        <f t="shared" si="0"/>
        <v/>
      </c>
      <c r="J32" s="11"/>
    </row>
    <row r="33" spans="1:10" x14ac:dyDescent="0.3">
      <c r="A33" s="7">
        <v>25</v>
      </c>
      <c r="B33" s="2"/>
      <c r="C33" s="2"/>
      <c r="D33" s="2"/>
      <c r="E33" s="8"/>
      <c r="F33" s="9"/>
      <c r="G33" s="3"/>
      <c r="H33" s="3"/>
      <c r="I33" s="10" t="str">
        <f t="shared" si="0"/>
        <v/>
      </c>
      <c r="J33" s="11"/>
    </row>
    <row r="34" spans="1:10" x14ac:dyDescent="0.3">
      <c r="A34" s="7">
        <v>26</v>
      </c>
      <c r="B34" s="2"/>
      <c r="C34" s="2"/>
      <c r="D34" s="2"/>
      <c r="E34" s="8"/>
      <c r="F34" s="9"/>
      <c r="G34" s="3"/>
      <c r="H34" s="3"/>
      <c r="I34" s="10" t="str">
        <f t="shared" si="0"/>
        <v/>
      </c>
      <c r="J34" s="11"/>
    </row>
    <row r="35" spans="1:10" x14ac:dyDescent="0.3">
      <c r="A35" s="7">
        <v>27</v>
      </c>
      <c r="B35" s="2"/>
      <c r="C35" s="2"/>
      <c r="D35" s="2"/>
      <c r="E35" s="8"/>
      <c r="F35" s="9"/>
      <c r="G35" s="3"/>
      <c r="H35" s="3"/>
      <c r="I35" s="10" t="str">
        <f t="shared" si="0"/>
        <v/>
      </c>
      <c r="J35" s="11"/>
    </row>
    <row r="36" spans="1:10" x14ac:dyDescent="0.3">
      <c r="A36" s="7">
        <v>28</v>
      </c>
      <c r="B36" s="2"/>
      <c r="C36" s="2"/>
      <c r="D36" s="2"/>
      <c r="E36" s="8"/>
      <c r="F36" s="9"/>
      <c r="G36" s="3"/>
      <c r="H36" s="3"/>
      <c r="I36" s="10" t="str">
        <f t="shared" si="0"/>
        <v/>
      </c>
      <c r="J36" s="11"/>
    </row>
    <row r="37" spans="1:10" x14ac:dyDescent="0.3">
      <c r="A37" s="7">
        <v>29</v>
      </c>
      <c r="B37" s="2"/>
      <c r="C37" s="2"/>
      <c r="D37" s="2"/>
      <c r="E37" s="8"/>
      <c r="F37" s="9"/>
      <c r="G37" s="3"/>
      <c r="H37" s="3"/>
      <c r="I37" s="10" t="str">
        <f t="shared" si="0"/>
        <v/>
      </c>
      <c r="J37" s="11"/>
    </row>
    <row r="38" spans="1:10" x14ac:dyDescent="0.3">
      <c r="A38" s="7">
        <v>30</v>
      </c>
      <c r="B38" s="2"/>
      <c r="C38" s="2"/>
      <c r="D38" s="2"/>
      <c r="E38" s="8"/>
      <c r="F38" s="9"/>
      <c r="G38" s="3"/>
      <c r="H38" s="3"/>
      <c r="I38" s="10" t="str">
        <f t="shared" si="0"/>
        <v/>
      </c>
      <c r="J38" s="11"/>
    </row>
    <row r="39" spans="1:10" x14ac:dyDescent="0.3">
      <c r="A39" s="7">
        <v>31</v>
      </c>
      <c r="B39" s="2"/>
      <c r="C39" s="2"/>
      <c r="D39" s="2"/>
      <c r="E39" s="8"/>
      <c r="F39" s="9"/>
      <c r="G39" s="3"/>
      <c r="H39" s="3"/>
      <c r="I39" s="10" t="str">
        <f t="shared" si="0"/>
        <v/>
      </c>
      <c r="J39" s="11"/>
    </row>
    <row r="40" spans="1:10" x14ac:dyDescent="0.3">
      <c r="A40" s="7">
        <v>32</v>
      </c>
      <c r="B40" s="2"/>
      <c r="C40" s="2"/>
      <c r="D40" s="2"/>
      <c r="E40" s="8"/>
      <c r="F40" s="9"/>
      <c r="G40" s="3"/>
      <c r="H40" s="3"/>
      <c r="I40" s="10" t="str">
        <f t="shared" si="0"/>
        <v/>
      </c>
      <c r="J40" s="11"/>
    </row>
    <row r="41" spans="1:10" x14ac:dyDescent="0.3">
      <c r="A41" s="7">
        <v>33</v>
      </c>
      <c r="B41" s="2"/>
      <c r="C41" s="2"/>
      <c r="D41" s="2"/>
      <c r="E41" s="8"/>
      <c r="F41" s="9"/>
      <c r="G41" s="3"/>
      <c r="H41" s="3"/>
      <c r="I41" s="10" t="str">
        <f t="shared" si="0"/>
        <v/>
      </c>
      <c r="J41" s="11"/>
    </row>
    <row r="42" spans="1:10" x14ac:dyDescent="0.3">
      <c r="A42" s="7">
        <v>34</v>
      </c>
      <c r="B42" s="2"/>
      <c r="C42" s="2"/>
      <c r="D42" s="2"/>
      <c r="E42" s="8"/>
      <c r="F42" s="9"/>
      <c r="G42" s="3"/>
      <c r="H42" s="3"/>
      <c r="I42" s="10" t="str">
        <f t="shared" si="0"/>
        <v/>
      </c>
      <c r="J42" s="11"/>
    </row>
    <row r="43" spans="1:10" x14ac:dyDescent="0.3">
      <c r="A43" s="7">
        <v>35</v>
      </c>
      <c r="B43" s="2"/>
      <c r="C43" s="2"/>
      <c r="D43" s="2"/>
      <c r="E43" s="8"/>
      <c r="F43" s="9"/>
      <c r="G43" s="3"/>
      <c r="H43" s="3"/>
      <c r="I43" s="10" t="str">
        <f t="shared" si="0"/>
        <v/>
      </c>
      <c r="J43" s="11"/>
    </row>
    <row r="45" spans="1:10" x14ac:dyDescent="0.3">
      <c r="A45" s="22" t="s">
        <v>92</v>
      </c>
      <c r="B45" s="18"/>
      <c r="C45" s="18"/>
      <c r="D45" s="18"/>
      <c r="E45" s="18"/>
      <c r="F45" s="18"/>
      <c r="G45" s="18"/>
      <c r="H45" s="18"/>
      <c r="I45" s="18"/>
      <c r="J45" s="18"/>
    </row>
  </sheetData>
  <mergeCells count="8">
    <mergeCell ref="A45:J45"/>
    <mergeCell ref="A1:M1"/>
    <mergeCell ref="L7:M7"/>
    <mergeCell ref="C5:D5"/>
    <mergeCell ref="A7:J7"/>
    <mergeCell ref="C3:D3"/>
    <mergeCell ref="A2:M2"/>
    <mergeCell ref="C4:D4"/>
  </mergeCells>
  <conditionalFormatting sqref="A9:J43">
    <cfRule type="expression" dxfId="0" priority="1">
      <formula>$C9&lt;&gt;""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300-000000000000}">
          <x14:formula1>
            <xm:f>Listen!$A$1:$A$5</xm:f>
          </x14:formula1>
          <xm:sqref>B9:B43</xm:sqref>
        </x14:dataValidation>
        <x14:dataValidation type="list" allowBlank="1" xr:uid="{00000000-0002-0000-0300-000001000000}">
          <x14:formula1>
            <xm:f>Listen!$B$1:$B$11</xm:f>
          </x14:formula1>
          <xm:sqref>D9:D43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F415A"/>
  </sheetPr>
  <dimension ref="B2:F36"/>
  <sheetViews>
    <sheetView showGridLines="0" workbookViewId="0"/>
  </sheetViews>
  <sheetFormatPr baseColWidth="10" defaultColWidth="8.88671875" defaultRowHeight="14.4" x14ac:dyDescent="0.3"/>
  <cols>
    <col min="1" max="1" width="4" customWidth="1"/>
    <col min="2" max="2" width="32" customWidth="1"/>
    <col min="3" max="6" width="20" customWidth="1"/>
  </cols>
  <sheetData>
    <row r="2" spans="2:6" ht="28.05" customHeight="1" x14ac:dyDescent="0.4">
      <c r="B2" s="21" t="s">
        <v>0</v>
      </c>
      <c r="C2" s="18"/>
      <c r="D2" s="18"/>
      <c r="E2" s="18"/>
      <c r="F2" s="18"/>
    </row>
    <row r="4" spans="2:6" x14ac:dyDescent="0.3">
      <c r="B4" s="17" t="s">
        <v>1</v>
      </c>
      <c r="C4" s="18"/>
      <c r="D4" s="18"/>
      <c r="E4" s="18"/>
      <c r="F4" s="18"/>
    </row>
    <row r="5" spans="2:6" x14ac:dyDescent="0.3">
      <c r="B5" s="19" t="s">
        <v>2</v>
      </c>
      <c r="C5" s="20"/>
      <c r="D5" s="20"/>
      <c r="E5" s="20"/>
      <c r="F5" s="20"/>
    </row>
    <row r="6" spans="2:6" x14ac:dyDescent="0.3">
      <c r="B6" s="19" t="s">
        <v>3</v>
      </c>
      <c r="C6" s="20"/>
      <c r="D6" s="20"/>
      <c r="E6" s="20"/>
      <c r="F6" s="20"/>
    </row>
    <row r="7" spans="2:6" x14ac:dyDescent="0.3">
      <c r="B7" s="19" t="s">
        <v>4</v>
      </c>
      <c r="C7" s="20"/>
      <c r="D7" s="20"/>
      <c r="E7" s="20"/>
      <c r="F7" s="20"/>
    </row>
    <row r="9" spans="2:6" x14ac:dyDescent="0.3">
      <c r="B9" s="17" t="s">
        <v>5</v>
      </c>
      <c r="C9" s="18"/>
      <c r="D9" s="18"/>
      <c r="E9" s="18"/>
      <c r="F9" s="18"/>
    </row>
    <row r="10" spans="2:6" x14ac:dyDescent="0.3">
      <c r="B10" s="19" t="s">
        <v>6</v>
      </c>
      <c r="C10" s="20"/>
      <c r="D10" s="20"/>
      <c r="E10" s="20"/>
      <c r="F10" s="20"/>
    </row>
    <row r="11" spans="2:6" x14ac:dyDescent="0.3">
      <c r="B11" s="19" t="s">
        <v>7</v>
      </c>
      <c r="C11" s="20"/>
      <c r="D11" s="20"/>
      <c r="E11" s="20"/>
      <c r="F11" s="20"/>
    </row>
    <row r="12" spans="2:6" x14ac:dyDescent="0.3">
      <c r="B12" s="19" t="s">
        <v>8</v>
      </c>
      <c r="C12" s="20"/>
      <c r="D12" s="20"/>
      <c r="E12" s="20"/>
      <c r="F12" s="20"/>
    </row>
    <row r="13" spans="2:6" x14ac:dyDescent="0.3">
      <c r="B13" s="19" t="s">
        <v>9</v>
      </c>
      <c r="C13" s="20"/>
      <c r="D13" s="20"/>
      <c r="E13" s="20"/>
      <c r="F13" s="20"/>
    </row>
    <row r="14" spans="2:6" x14ac:dyDescent="0.3">
      <c r="B14" s="19" t="s">
        <v>10</v>
      </c>
      <c r="C14" s="20"/>
      <c r="D14" s="20"/>
      <c r="E14" s="20"/>
      <c r="F14" s="20"/>
    </row>
    <row r="16" spans="2:6" x14ac:dyDescent="0.3">
      <c r="B16" s="17" t="s">
        <v>11</v>
      </c>
      <c r="C16" s="18"/>
      <c r="D16" s="18"/>
      <c r="E16" s="18"/>
      <c r="F16" s="18"/>
    </row>
    <row r="17" spans="2:6" x14ac:dyDescent="0.3">
      <c r="B17" s="19" t="s">
        <v>12</v>
      </c>
      <c r="C17" s="20"/>
      <c r="D17" s="20"/>
      <c r="E17" s="20"/>
      <c r="F17" s="20"/>
    </row>
    <row r="18" spans="2:6" x14ac:dyDescent="0.3">
      <c r="B18" s="19" t="s">
        <v>13</v>
      </c>
      <c r="C18" s="20"/>
      <c r="D18" s="20"/>
      <c r="E18" s="20"/>
      <c r="F18" s="20"/>
    </row>
    <row r="19" spans="2:6" x14ac:dyDescent="0.3">
      <c r="B19" s="19" t="s">
        <v>14</v>
      </c>
      <c r="C19" s="20"/>
      <c r="D19" s="20"/>
      <c r="E19" s="20"/>
      <c r="F19" s="20"/>
    </row>
    <row r="20" spans="2:6" x14ac:dyDescent="0.3">
      <c r="B20" s="19" t="s">
        <v>15</v>
      </c>
      <c r="C20" s="20"/>
      <c r="D20" s="20"/>
      <c r="E20" s="20"/>
      <c r="F20" s="20"/>
    </row>
    <row r="21" spans="2:6" x14ac:dyDescent="0.3">
      <c r="B21" s="19" t="s">
        <v>16</v>
      </c>
      <c r="C21" s="20"/>
      <c r="D21" s="20"/>
      <c r="E21" s="20"/>
      <c r="F21" s="20"/>
    </row>
    <row r="22" spans="2:6" x14ac:dyDescent="0.3">
      <c r="B22" s="19" t="s">
        <v>17</v>
      </c>
      <c r="C22" s="20"/>
      <c r="D22" s="20"/>
      <c r="E22" s="20"/>
      <c r="F22" s="20"/>
    </row>
    <row r="23" spans="2:6" x14ac:dyDescent="0.3">
      <c r="B23" s="19" t="s">
        <v>18</v>
      </c>
      <c r="C23" s="20"/>
      <c r="D23" s="20"/>
      <c r="E23" s="20"/>
      <c r="F23" s="20"/>
    </row>
    <row r="24" spans="2:6" x14ac:dyDescent="0.3">
      <c r="B24" s="19" t="s">
        <v>19</v>
      </c>
      <c r="C24" s="20"/>
      <c r="D24" s="20"/>
      <c r="E24" s="20"/>
      <c r="F24" s="20"/>
    </row>
    <row r="25" spans="2:6" x14ac:dyDescent="0.3">
      <c r="B25" s="19" t="s">
        <v>20</v>
      </c>
      <c r="C25" s="20"/>
      <c r="D25" s="20"/>
      <c r="E25" s="20"/>
      <c r="F25" s="20"/>
    </row>
    <row r="27" spans="2:6" x14ac:dyDescent="0.3">
      <c r="B27" s="17" t="s">
        <v>21</v>
      </c>
      <c r="C27" s="18"/>
      <c r="D27" s="18"/>
      <c r="E27" s="18"/>
      <c r="F27" s="18"/>
    </row>
    <row r="28" spans="2:6" x14ac:dyDescent="0.3">
      <c r="B28" s="19" t="s">
        <v>22</v>
      </c>
      <c r="C28" s="20"/>
      <c r="D28" s="20"/>
      <c r="E28" s="20"/>
      <c r="F28" s="20"/>
    </row>
    <row r="29" spans="2:6" x14ac:dyDescent="0.3">
      <c r="B29" s="19" t="s">
        <v>23</v>
      </c>
      <c r="C29" s="20"/>
      <c r="D29" s="20"/>
      <c r="E29" s="20"/>
      <c r="F29" s="20"/>
    </row>
    <row r="30" spans="2:6" x14ac:dyDescent="0.3">
      <c r="B30" s="19" t="s">
        <v>24</v>
      </c>
      <c r="C30" s="20"/>
      <c r="D30" s="20"/>
      <c r="E30" s="20"/>
      <c r="F30" s="20"/>
    </row>
    <row r="32" spans="2:6" x14ac:dyDescent="0.3">
      <c r="B32" s="17" t="s">
        <v>25</v>
      </c>
      <c r="C32" s="18"/>
      <c r="D32" s="18"/>
      <c r="E32" s="18"/>
      <c r="F32" s="18"/>
    </row>
    <row r="33" spans="2:6" x14ac:dyDescent="0.3">
      <c r="B33" s="19" t="s">
        <v>26</v>
      </c>
      <c r="C33" s="20"/>
      <c r="D33" s="20"/>
      <c r="E33" s="20"/>
      <c r="F33" s="20"/>
    </row>
    <row r="34" spans="2:6" x14ac:dyDescent="0.3">
      <c r="B34" s="19" t="s">
        <v>27</v>
      </c>
      <c r="C34" s="20"/>
      <c r="D34" s="20"/>
      <c r="E34" s="20"/>
      <c r="F34" s="20"/>
    </row>
    <row r="35" spans="2:6" x14ac:dyDescent="0.3">
      <c r="B35" s="19" t="s">
        <v>28</v>
      </c>
      <c r="C35" s="20"/>
      <c r="D35" s="20"/>
      <c r="E35" s="20"/>
      <c r="F35" s="20"/>
    </row>
    <row r="36" spans="2:6" x14ac:dyDescent="0.3">
      <c r="B36" s="19" t="s">
        <v>29</v>
      </c>
      <c r="C36" s="20"/>
      <c r="D36" s="20"/>
      <c r="E36" s="20"/>
      <c r="F36" s="20"/>
    </row>
  </sheetData>
  <mergeCells count="30">
    <mergeCell ref="B36:F36"/>
    <mergeCell ref="B32:F32"/>
    <mergeCell ref="B35:F35"/>
    <mergeCell ref="B29:F29"/>
    <mergeCell ref="B34:F34"/>
    <mergeCell ref="B10:F10"/>
    <mergeCell ref="B28:F28"/>
    <mergeCell ref="B19:F19"/>
    <mergeCell ref="B30:F30"/>
    <mergeCell ref="B24:F24"/>
    <mergeCell ref="B20:F20"/>
    <mergeCell ref="B33:F33"/>
    <mergeCell ref="B27:F27"/>
    <mergeCell ref="B21:F21"/>
    <mergeCell ref="B12:F12"/>
    <mergeCell ref="B2:F2"/>
    <mergeCell ref="B11:F11"/>
    <mergeCell ref="B23:F23"/>
    <mergeCell ref="B14:F14"/>
    <mergeCell ref="B17:F17"/>
    <mergeCell ref="B13:F13"/>
    <mergeCell ref="B9:F9"/>
    <mergeCell ref="B6:F6"/>
    <mergeCell ref="B5:F5"/>
    <mergeCell ref="B4:F4"/>
    <mergeCell ref="B7:F7"/>
    <mergeCell ref="B16:F16"/>
    <mergeCell ref="B25:F25"/>
    <mergeCell ref="B22:F22"/>
    <mergeCell ref="B18:F1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1"/>
  <sheetViews>
    <sheetView workbookViewId="0"/>
  </sheetViews>
  <sheetFormatPr baseColWidth="10" defaultColWidth="8.88671875" defaultRowHeight="14.4" x14ac:dyDescent="0.3"/>
  <sheetData>
    <row r="1" spans="1:2" x14ac:dyDescent="0.3">
      <c r="A1" t="s">
        <v>30</v>
      </c>
      <c r="B1" t="s">
        <v>31</v>
      </c>
    </row>
    <row r="2" spans="1:2" x14ac:dyDescent="0.3">
      <c r="A2" t="s">
        <v>32</v>
      </c>
      <c r="B2" t="s">
        <v>33</v>
      </c>
    </row>
    <row r="3" spans="1:2" x14ac:dyDescent="0.3">
      <c r="A3" t="s">
        <v>34</v>
      </c>
      <c r="B3" t="s">
        <v>35</v>
      </c>
    </row>
    <row r="4" spans="1:2" x14ac:dyDescent="0.3">
      <c r="A4" t="s">
        <v>36</v>
      </c>
      <c r="B4" t="s">
        <v>37</v>
      </c>
    </row>
    <row r="5" spans="1:2" x14ac:dyDescent="0.3">
      <c r="A5" t="s">
        <v>38</v>
      </c>
      <c r="B5" t="s">
        <v>39</v>
      </c>
    </row>
    <row r="6" spans="1:2" x14ac:dyDescent="0.3">
      <c r="B6" t="s">
        <v>40</v>
      </c>
    </row>
    <row r="7" spans="1:2" x14ac:dyDescent="0.3">
      <c r="B7" t="s">
        <v>41</v>
      </c>
    </row>
    <row r="8" spans="1:2" x14ac:dyDescent="0.3">
      <c r="B8" t="s">
        <v>42</v>
      </c>
    </row>
    <row r="9" spans="1:2" x14ac:dyDescent="0.3">
      <c r="B9" t="s">
        <v>43</v>
      </c>
    </row>
    <row r="10" spans="1:2" x14ac:dyDescent="0.3">
      <c r="B10" t="s">
        <v>44</v>
      </c>
    </row>
    <row r="11" spans="1:2" x14ac:dyDescent="0.3">
      <c r="B11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484E"/>
  </sheetPr>
  <dimension ref="A1:M45"/>
  <sheetViews>
    <sheetView showGridLines="0" workbookViewId="0">
      <selection sqref="A1:M1"/>
    </sheetView>
  </sheetViews>
  <sheetFormatPr baseColWidth="10" defaultColWidth="8.88671875" defaultRowHeight="14.4" x14ac:dyDescent="0.3"/>
  <cols>
    <col min="1" max="1" width="6" customWidth="1"/>
    <col min="2" max="2" width="16" customWidth="1"/>
    <col min="3" max="3" width="32" customWidth="1"/>
    <col min="4" max="4" width="12" customWidth="1"/>
    <col min="5" max="5" width="10" customWidth="1"/>
    <col min="6" max="6" width="14" customWidth="1"/>
    <col min="7" max="8" width="11" customWidth="1"/>
    <col min="9" max="9" width="16" customWidth="1"/>
    <col min="10" max="10" width="22" customWidth="1"/>
    <col min="11" max="11" width="3" customWidth="1"/>
    <col min="12" max="12" width="26" customWidth="1"/>
    <col min="13" max="13" width="16" customWidth="1"/>
  </cols>
  <sheetData>
    <row r="1" spans="1:13" ht="21" x14ac:dyDescent="0.4">
      <c r="A1" s="21" t="s">
        <v>46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x14ac:dyDescent="0.3">
      <c r="A2" s="22" t="s">
        <v>47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x14ac:dyDescent="0.3">
      <c r="A3" s="1" t="s">
        <v>48</v>
      </c>
      <c r="C3" s="26"/>
      <c r="D3" s="25"/>
      <c r="F3" s="1" t="s">
        <v>49</v>
      </c>
      <c r="G3" s="2" t="s">
        <v>50</v>
      </c>
      <c r="I3" s="1" t="s">
        <v>51</v>
      </c>
      <c r="J3" s="3">
        <v>0.08</v>
      </c>
    </row>
    <row r="4" spans="1:13" x14ac:dyDescent="0.3">
      <c r="A4" s="1" t="s">
        <v>52</v>
      </c>
      <c r="C4" s="26"/>
      <c r="D4" s="25"/>
      <c r="F4" s="1" t="s">
        <v>53</v>
      </c>
      <c r="G4" s="3">
        <v>0.15</v>
      </c>
      <c r="I4" s="1" t="s">
        <v>54</v>
      </c>
      <c r="J4" s="3">
        <v>0.12</v>
      </c>
    </row>
    <row r="5" spans="1:13" x14ac:dyDescent="0.3">
      <c r="A5" s="1" t="s">
        <v>55</v>
      </c>
      <c r="C5" s="24">
        <v>46126</v>
      </c>
      <c r="D5" s="25"/>
      <c r="F5" s="1" t="s">
        <v>56</v>
      </c>
      <c r="G5" s="3">
        <v>0.19</v>
      </c>
      <c r="I5" s="1" t="s">
        <v>57</v>
      </c>
      <c r="J5" s="3">
        <v>0.05</v>
      </c>
    </row>
    <row r="7" spans="1:13" x14ac:dyDescent="0.3">
      <c r="A7" s="23" t="s">
        <v>58</v>
      </c>
      <c r="B7" s="18"/>
      <c r="C7" s="18"/>
      <c r="D7" s="18"/>
      <c r="E7" s="18"/>
      <c r="F7" s="18"/>
      <c r="G7" s="18"/>
      <c r="H7" s="18"/>
      <c r="I7" s="18"/>
      <c r="J7" s="18"/>
      <c r="L7" s="23" t="s">
        <v>59</v>
      </c>
      <c r="M7" s="18"/>
    </row>
    <row r="8" spans="1:13" x14ac:dyDescent="0.3">
      <c r="A8" s="4" t="s">
        <v>60</v>
      </c>
      <c r="B8" s="4" t="s">
        <v>61</v>
      </c>
      <c r="C8" s="4" t="s">
        <v>62</v>
      </c>
      <c r="D8" s="4" t="s">
        <v>63</v>
      </c>
      <c r="E8" s="4" t="s">
        <v>64</v>
      </c>
      <c r="F8" s="4" t="s">
        <v>65</v>
      </c>
      <c r="G8" s="4" t="s">
        <v>66</v>
      </c>
      <c r="H8" s="4" t="s">
        <v>67</v>
      </c>
      <c r="I8" s="4" t="s">
        <v>68</v>
      </c>
      <c r="J8" s="4" t="s">
        <v>69</v>
      </c>
      <c r="L8" s="5" t="s">
        <v>30</v>
      </c>
      <c r="M8" s="6">
        <f>SUMIF($B$9:$B$43,"Material",$I$9:$I$43)</f>
        <v>0</v>
      </c>
    </row>
    <row r="9" spans="1:13" x14ac:dyDescent="0.3">
      <c r="A9" s="7">
        <v>1</v>
      </c>
      <c r="B9" s="2"/>
      <c r="C9" s="2"/>
      <c r="D9" s="2"/>
      <c r="E9" s="8"/>
      <c r="F9" s="9"/>
      <c r="G9" s="3"/>
      <c r="H9" s="3"/>
      <c r="I9" s="10" t="str">
        <f t="shared" ref="I9:I43" si="0">IF(COUNTA(E9:F9)&lt;2,"",E9*F9*(1-G9)*(1+H9))</f>
        <v/>
      </c>
      <c r="J9" s="11"/>
      <c r="L9" s="5" t="s">
        <v>32</v>
      </c>
      <c r="M9" s="6">
        <f>SUMIF($B$9:$B$43,"Personal",$I$9:$I$43)</f>
        <v>0</v>
      </c>
    </row>
    <row r="10" spans="1:13" x14ac:dyDescent="0.3">
      <c r="A10" s="7">
        <v>2</v>
      </c>
      <c r="B10" s="2"/>
      <c r="C10" s="2"/>
      <c r="D10" s="2"/>
      <c r="E10" s="8"/>
      <c r="F10" s="9"/>
      <c r="G10" s="3"/>
      <c r="H10" s="3"/>
      <c r="I10" s="10" t="str">
        <f t="shared" si="0"/>
        <v/>
      </c>
      <c r="J10" s="11"/>
      <c r="L10" s="5" t="s">
        <v>34</v>
      </c>
      <c r="M10" s="6">
        <f>SUMIF($B$9:$B$43,"Fremdleistung",$I$9:$I$43)</f>
        <v>0</v>
      </c>
    </row>
    <row r="11" spans="1:13" x14ac:dyDescent="0.3">
      <c r="A11" s="7">
        <v>3</v>
      </c>
      <c r="B11" s="2"/>
      <c r="C11" s="2"/>
      <c r="D11" s="2"/>
      <c r="E11" s="8"/>
      <c r="F11" s="9"/>
      <c r="G11" s="3"/>
      <c r="H11" s="3"/>
      <c r="I11" s="10" t="str">
        <f t="shared" si="0"/>
        <v/>
      </c>
      <c r="J11" s="11"/>
      <c r="L11" s="5" t="s">
        <v>36</v>
      </c>
      <c r="M11" s="6">
        <f>SUMIF($B$9:$B$43,"Versand",$I$9:$I$43)</f>
        <v>0</v>
      </c>
    </row>
    <row r="12" spans="1:13" x14ac:dyDescent="0.3">
      <c r="A12" s="7">
        <v>4</v>
      </c>
      <c r="B12" s="2"/>
      <c r="C12" s="2"/>
      <c r="D12" s="2"/>
      <c r="E12" s="8"/>
      <c r="F12" s="9"/>
      <c r="G12" s="3"/>
      <c r="H12" s="3"/>
      <c r="I12" s="10" t="str">
        <f t="shared" si="0"/>
        <v/>
      </c>
      <c r="J12" s="11"/>
      <c r="L12" s="5" t="s">
        <v>38</v>
      </c>
      <c r="M12" s="6">
        <f>SUMIF($B$9:$B$43,"Sonstiges",$I$9:$I$43)</f>
        <v>0</v>
      </c>
    </row>
    <row r="13" spans="1:13" x14ac:dyDescent="0.3">
      <c r="A13" s="7">
        <v>5</v>
      </c>
      <c r="B13" s="2"/>
      <c r="C13" s="2"/>
      <c r="D13" s="2"/>
      <c r="E13" s="8"/>
      <c r="F13" s="9"/>
      <c r="G13" s="3"/>
      <c r="H13" s="3"/>
      <c r="I13" s="10" t="str">
        <f t="shared" si="0"/>
        <v/>
      </c>
      <c r="J13" s="11"/>
      <c r="L13" s="12" t="s">
        <v>70</v>
      </c>
      <c r="M13" s="13">
        <f>SUM(M8:M12)</f>
        <v>0</v>
      </c>
    </row>
    <row r="14" spans="1:13" x14ac:dyDescent="0.3">
      <c r="A14" s="7">
        <v>6</v>
      </c>
      <c r="B14" s="2"/>
      <c r="C14" s="2"/>
      <c r="D14" s="2"/>
      <c r="E14" s="8"/>
      <c r="F14" s="9"/>
      <c r="G14" s="3"/>
      <c r="H14" s="3"/>
      <c r="I14" s="10" t="str">
        <f t="shared" si="0"/>
        <v/>
      </c>
      <c r="J14" s="11"/>
      <c r="L14" s="5" t="s">
        <v>71</v>
      </c>
      <c r="M14" s="6">
        <f>M8*$J$3</f>
        <v>0</v>
      </c>
    </row>
    <row r="15" spans="1:13" x14ac:dyDescent="0.3">
      <c r="A15" s="7">
        <v>7</v>
      </c>
      <c r="B15" s="2"/>
      <c r="C15" s="2"/>
      <c r="D15" s="2"/>
      <c r="E15" s="8"/>
      <c r="F15" s="9"/>
      <c r="G15" s="3"/>
      <c r="H15" s="3"/>
      <c r="I15" s="10" t="str">
        <f t="shared" si="0"/>
        <v/>
      </c>
      <c r="J15" s="11"/>
      <c r="L15" s="5" t="s">
        <v>72</v>
      </c>
      <c r="M15" s="6">
        <f>M9*$J$4</f>
        <v>0</v>
      </c>
    </row>
    <row r="16" spans="1:13" x14ac:dyDescent="0.3">
      <c r="A16" s="7">
        <v>8</v>
      </c>
      <c r="B16" s="2"/>
      <c r="C16" s="2"/>
      <c r="D16" s="2"/>
      <c r="E16" s="8"/>
      <c r="F16" s="9"/>
      <c r="G16" s="3"/>
      <c r="H16" s="3"/>
      <c r="I16" s="10" t="str">
        <f t="shared" si="0"/>
        <v/>
      </c>
      <c r="J16" s="11"/>
      <c r="L16" s="5" t="s">
        <v>73</v>
      </c>
      <c r="M16" s="6">
        <f>M13*$J$5</f>
        <v>0</v>
      </c>
    </row>
    <row r="17" spans="1:13" x14ac:dyDescent="0.3">
      <c r="A17" s="7">
        <v>9</v>
      </c>
      <c r="B17" s="2"/>
      <c r="C17" s="2"/>
      <c r="D17" s="2"/>
      <c r="E17" s="8"/>
      <c r="F17" s="9"/>
      <c r="G17" s="3"/>
      <c r="H17" s="3"/>
      <c r="I17" s="10" t="str">
        <f t="shared" si="0"/>
        <v/>
      </c>
      <c r="J17" s="11"/>
      <c r="L17" s="12" t="s">
        <v>74</v>
      </c>
      <c r="M17" s="13">
        <f>SUM(M13:M16)</f>
        <v>0</v>
      </c>
    </row>
    <row r="18" spans="1:13" x14ac:dyDescent="0.3">
      <c r="A18" s="7">
        <v>10</v>
      </c>
      <c r="B18" s="2"/>
      <c r="C18" s="2"/>
      <c r="D18" s="2"/>
      <c r="E18" s="8"/>
      <c r="F18" s="9"/>
      <c r="G18" s="3"/>
      <c r="H18" s="3"/>
      <c r="I18" s="10" t="str">
        <f t="shared" si="0"/>
        <v/>
      </c>
      <c r="J18" s="11"/>
      <c r="L18" s="5" t="s">
        <v>53</v>
      </c>
      <c r="M18" s="6">
        <f>M17*$G$4</f>
        <v>0</v>
      </c>
    </row>
    <row r="19" spans="1:13" x14ac:dyDescent="0.3">
      <c r="A19" s="7">
        <v>11</v>
      </c>
      <c r="B19" s="2"/>
      <c r="C19" s="2"/>
      <c r="D19" s="2"/>
      <c r="E19" s="8"/>
      <c r="F19" s="9"/>
      <c r="G19" s="3"/>
      <c r="H19" s="3"/>
      <c r="I19" s="10" t="str">
        <f t="shared" si="0"/>
        <v/>
      </c>
      <c r="J19" s="11"/>
      <c r="L19" s="12" t="s">
        <v>75</v>
      </c>
      <c r="M19" s="13">
        <f>M17+M18</f>
        <v>0</v>
      </c>
    </row>
    <row r="20" spans="1:13" x14ac:dyDescent="0.3">
      <c r="A20" s="7">
        <v>12</v>
      </c>
      <c r="B20" s="2"/>
      <c r="C20" s="2"/>
      <c r="D20" s="2"/>
      <c r="E20" s="8"/>
      <c r="F20" s="9"/>
      <c r="G20" s="3"/>
      <c r="H20" s="3"/>
      <c r="I20" s="10" t="str">
        <f t="shared" si="0"/>
        <v/>
      </c>
      <c r="J20" s="11"/>
      <c r="L20" s="5" t="s">
        <v>56</v>
      </c>
      <c r="M20" s="6">
        <f>M19*$G$5</f>
        <v>0</v>
      </c>
    </row>
    <row r="21" spans="1:13" x14ac:dyDescent="0.3">
      <c r="A21" s="7">
        <v>13</v>
      </c>
      <c r="B21" s="2"/>
      <c r="C21" s="2"/>
      <c r="D21" s="2"/>
      <c r="E21" s="8"/>
      <c r="F21" s="9"/>
      <c r="G21" s="3"/>
      <c r="H21" s="3"/>
      <c r="I21" s="10" t="str">
        <f t="shared" si="0"/>
        <v/>
      </c>
      <c r="J21" s="11"/>
      <c r="L21" s="14" t="s">
        <v>76</v>
      </c>
      <c r="M21" s="15">
        <f>M19+M20</f>
        <v>0</v>
      </c>
    </row>
    <row r="22" spans="1:13" x14ac:dyDescent="0.3">
      <c r="A22" s="7">
        <v>14</v>
      </c>
      <c r="B22" s="2"/>
      <c r="C22" s="2"/>
      <c r="D22" s="2"/>
      <c r="E22" s="8"/>
      <c r="F22" s="9"/>
      <c r="G22" s="3"/>
      <c r="H22" s="3"/>
      <c r="I22" s="10" t="str">
        <f t="shared" si="0"/>
        <v/>
      </c>
      <c r="J22" s="11"/>
      <c r="L22" s="1" t="s">
        <v>77</v>
      </c>
      <c r="M22" s="16" t="str">
        <f>IF(M19=0,"",M18/M19)</f>
        <v/>
      </c>
    </row>
    <row r="23" spans="1:13" x14ac:dyDescent="0.3">
      <c r="A23" s="7">
        <v>15</v>
      </c>
      <c r="B23" s="2"/>
      <c r="C23" s="2"/>
      <c r="D23" s="2"/>
      <c r="E23" s="8"/>
      <c r="F23" s="9"/>
      <c r="G23" s="3"/>
      <c r="H23" s="3"/>
      <c r="I23" s="10" t="str">
        <f t="shared" si="0"/>
        <v/>
      </c>
      <c r="J23" s="11"/>
    </row>
    <row r="24" spans="1:13" x14ac:dyDescent="0.3">
      <c r="A24" s="7">
        <v>16</v>
      </c>
      <c r="B24" s="2"/>
      <c r="C24" s="2"/>
      <c r="D24" s="2"/>
      <c r="E24" s="8"/>
      <c r="F24" s="9"/>
      <c r="G24" s="3"/>
      <c r="H24" s="3"/>
      <c r="I24" s="10" t="str">
        <f t="shared" si="0"/>
        <v/>
      </c>
      <c r="J24" s="11"/>
    </row>
    <row r="25" spans="1:13" x14ac:dyDescent="0.3">
      <c r="A25" s="7">
        <v>17</v>
      </c>
      <c r="B25" s="2"/>
      <c r="C25" s="2"/>
      <c r="D25" s="2"/>
      <c r="E25" s="8"/>
      <c r="F25" s="9"/>
      <c r="G25" s="3"/>
      <c r="H25" s="3"/>
      <c r="I25" s="10" t="str">
        <f t="shared" si="0"/>
        <v/>
      </c>
      <c r="J25" s="11"/>
    </row>
    <row r="26" spans="1:13" x14ac:dyDescent="0.3">
      <c r="A26" s="7">
        <v>18</v>
      </c>
      <c r="B26" s="2"/>
      <c r="C26" s="2"/>
      <c r="D26" s="2"/>
      <c r="E26" s="8"/>
      <c r="F26" s="9"/>
      <c r="G26" s="3"/>
      <c r="H26" s="3"/>
      <c r="I26" s="10" t="str">
        <f t="shared" si="0"/>
        <v/>
      </c>
      <c r="J26" s="11"/>
    </row>
    <row r="27" spans="1:13" x14ac:dyDescent="0.3">
      <c r="A27" s="7">
        <v>19</v>
      </c>
      <c r="B27" s="2"/>
      <c r="C27" s="2"/>
      <c r="D27" s="2"/>
      <c r="E27" s="8"/>
      <c r="F27" s="9"/>
      <c r="G27" s="3"/>
      <c r="H27" s="3"/>
      <c r="I27" s="10" t="str">
        <f t="shared" si="0"/>
        <v/>
      </c>
      <c r="J27" s="11"/>
    </row>
    <row r="28" spans="1:13" x14ac:dyDescent="0.3">
      <c r="A28" s="7">
        <v>20</v>
      </c>
      <c r="B28" s="2"/>
      <c r="C28" s="2"/>
      <c r="D28" s="2"/>
      <c r="E28" s="8"/>
      <c r="F28" s="9"/>
      <c r="G28" s="3"/>
      <c r="H28" s="3"/>
      <c r="I28" s="10" t="str">
        <f t="shared" si="0"/>
        <v/>
      </c>
      <c r="J28" s="11"/>
    </row>
    <row r="29" spans="1:13" x14ac:dyDescent="0.3">
      <c r="A29" s="7">
        <v>21</v>
      </c>
      <c r="B29" s="2"/>
      <c r="C29" s="2"/>
      <c r="D29" s="2"/>
      <c r="E29" s="8"/>
      <c r="F29" s="9"/>
      <c r="G29" s="3"/>
      <c r="H29" s="3"/>
      <c r="I29" s="10" t="str">
        <f t="shared" si="0"/>
        <v/>
      </c>
      <c r="J29" s="11"/>
    </row>
    <row r="30" spans="1:13" x14ac:dyDescent="0.3">
      <c r="A30" s="7">
        <v>22</v>
      </c>
      <c r="B30" s="2"/>
      <c r="C30" s="2"/>
      <c r="D30" s="2"/>
      <c r="E30" s="8"/>
      <c r="F30" s="9"/>
      <c r="G30" s="3"/>
      <c r="H30" s="3"/>
      <c r="I30" s="10" t="str">
        <f t="shared" si="0"/>
        <v/>
      </c>
      <c r="J30" s="11"/>
    </row>
    <row r="31" spans="1:13" x14ac:dyDescent="0.3">
      <c r="A31" s="7">
        <v>23</v>
      </c>
      <c r="B31" s="2"/>
      <c r="C31" s="2"/>
      <c r="D31" s="2"/>
      <c r="E31" s="8"/>
      <c r="F31" s="9"/>
      <c r="G31" s="3"/>
      <c r="H31" s="3"/>
      <c r="I31" s="10" t="str">
        <f t="shared" si="0"/>
        <v/>
      </c>
      <c r="J31" s="11"/>
    </row>
    <row r="32" spans="1:13" x14ac:dyDescent="0.3">
      <c r="A32" s="7">
        <v>24</v>
      </c>
      <c r="B32" s="2"/>
      <c r="C32" s="2"/>
      <c r="D32" s="2"/>
      <c r="E32" s="8"/>
      <c r="F32" s="9"/>
      <c r="G32" s="3"/>
      <c r="H32" s="3"/>
      <c r="I32" s="10" t="str">
        <f t="shared" si="0"/>
        <v/>
      </c>
      <c r="J32" s="11"/>
    </row>
    <row r="33" spans="1:10" x14ac:dyDescent="0.3">
      <c r="A33" s="7">
        <v>25</v>
      </c>
      <c r="B33" s="2"/>
      <c r="C33" s="2"/>
      <c r="D33" s="2"/>
      <c r="E33" s="8"/>
      <c r="F33" s="9"/>
      <c r="G33" s="3"/>
      <c r="H33" s="3"/>
      <c r="I33" s="10" t="str">
        <f t="shared" si="0"/>
        <v/>
      </c>
      <c r="J33" s="11"/>
    </row>
    <row r="34" spans="1:10" x14ac:dyDescent="0.3">
      <c r="A34" s="7">
        <v>26</v>
      </c>
      <c r="B34" s="2"/>
      <c r="C34" s="2"/>
      <c r="D34" s="2"/>
      <c r="E34" s="8"/>
      <c r="F34" s="9"/>
      <c r="G34" s="3"/>
      <c r="H34" s="3"/>
      <c r="I34" s="10" t="str">
        <f t="shared" si="0"/>
        <v/>
      </c>
      <c r="J34" s="11"/>
    </row>
    <row r="35" spans="1:10" x14ac:dyDescent="0.3">
      <c r="A35" s="7">
        <v>27</v>
      </c>
      <c r="B35" s="2"/>
      <c r="C35" s="2"/>
      <c r="D35" s="2"/>
      <c r="E35" s="8"/>
      <c r="F35" s="9"/>
      <c r="G35" s="3"/>
      <c r="H35" s="3"/>
      <c r="I35" s="10" t="str">
        <f t="shared" si="0"/>
        <v/>
      </c>
      <c r="J35" s="11"/>
    </row>
    <row r="36" spans="1:10" x14ac:dyDescent="0.3">
      <c r="A36" s="7">
        <v>28</v>
      </c>
      <c r="B36" s="2"/>
      <c r="C36" s="2"/>
      <c r="D36" s="2"/>
      <c r="E36" s="8"/>
      <c r="F36" s="9"/>
      <c r="G36" s="3"/>
      <c r="H36" s="3"/>
      <c r="I36" s="10" t="str">
        <f t="shared" si="0"/>
        <v/>
      </c>
      <c r="J36" s="11"/>
    </row>
    <row r="37" spans="1:10" x14ac:dyDescent="0.3">
      <c r="A37" s="7">
        <v>29</v>
      </c>
      <c r="B37" s="2"/>
      <c r="C37" s="2"/>
      <c r="D37" s="2"/>
      <c r="E37" s="8"/>
      <c r="F37" s="9"/>
      <c r="G37" s="3"/>
      <c r="H37" s="3"/>
      <c r="I37" s="10" t="str">
        <f t="shared" si="0"/>
        <v/>
      </c>
      <c r="J37" s="11"/>
    </row>
    <row r="38" spans="1:10" x14ac:dyDescent="0.3">
      <c r="A38" s="7">
        <v>30</v>
      </c>
      <c r="B38" s="2"/>
      <c r="C38" s="2"/>
      <c r="D38" s="2"/>
      <c r="E38" s="8"/>
      <c r="F38" s="9"/>
      <c r="G38" s="3"/>
      <c r="H38" s="3"/>
      <c r="I38" s="10" t="str">
        <f t="shared" si="0"/>
        <v/>
      </c>
      <c r="J38" s="11"/>
    </row>
    <row r="39" spans="1:10" x14ac:dyDescent="0.3">
      <c r="A39" s="7">
        <v>31</v>
      </c>
      <c r="B39" s="2"/>
      <c r="C39" s="2"/>
      <c r="D39" s="2"/>
      <c r="E39" s="8"/>
      <c r="F39" s="9"/>
      <c r="G39" s="3"/>
      <c r="H39" s="3"/>
      <c r="I39" s="10" t="str">
        <f t="shared" si="0"/>
        <v/>
      </c>
      <c r="J39" s="11"/>
    </row>
    <row r="40" spans="1:10" x14ac:dyDescent="0.3">
      <c r="A40" s="7">
        <v>32</v>
      </c>
      <c r="B40" s="2"/>
      <c r="C40" s="2"/>
      <c r="D40" s="2"/>
      <c r="E40" s="8"/>
      <c r="F40" s="9"/>
      <c r="G40" s="3"/>
      <c r="H40" s="3"/>
      <c r="I40" s="10" t="str">
        <f t="shared" si="0"/>
        <v/>
      </c>
      <c r="J40" s="11"/>
    </row>
    <row r="41" spans="1:10" x14ac:dyDescent="0.3">
      <c r="A41" s="7">
        <v>33</v>
      </c>
      <c r="B41" s="2"/>
      <c r="C41" s="2"/>
      <c r="D41" s="2"/>
      <c r="E41" s="8"/>
      <c r="F41" s="9"/>
      <c r="G41" s="3"/>
      <c r="H41" s="3"/>
      <c r="I41" s="10" t="str">
        <f t="shared" si="0"/>
        <v/>
      </c>
      <c r="J41" s="11"/>
    </row>
    <row r="42" spans="1:10" x14ac:dyDescent="0.3">
      <c r="A42" s="7">
        <v>34</v>
      </c>
      <c r="B42" s="2"/>
      <c r="C42" s="2"/>
      <c r="D42" s="2"/>
      <c r="E42" s="8"/>
      <c r="F42" s="9"/>
      <c r="G42" s="3"/>
      <c r="H42" s="3"/>
      <c r="I42" s="10" t="str">
        <f t="shared" si="0"/>
        <v/>
      </c>
      <c r="J42" s="11"/>
    </row>
    <row r="43" spans="1:10" x14ac:dyDescent="0.3">
      <c r="A43" s="7">
        <v>35</v>
      </c>
      <c r="B43" s="2"/>
      <c r="C43" s="2"/>
      <c r="D43" s="2"/>
      <c r="E43" s="8"/>
      <c r="F43" s="9"/>
      <c r="G43" s="3"/>
      <c r="H43" s="3"/>
      <c r="I43" s="10" t="str">
        <f t="shared" si="0"/>
        <v/>
      </c>
      <c r="J43" s="11"/>
    </row>
    <row r="45" spans="1:10" x14ac:dyDescent="0.3">
      <c r="A45" s="22" t="s">
        <v>78</v>
      </c>
      <c r="B45" s="18"/>
      <c r="C45" s="18"/>
      <c r="D45" s="18"/>
      <c r="E45" s="18"/>
      <c r="F45" s="18"/>
      <c r="G45" s="18"/>
      <c r="H45" s="18"/>
      <c r="I45" s="18"/>
      <c r="J45" s="18"/>
    </row>
  </sheetData>
  <mergeCells count="8">
    <mergeCell ref="A45:J45"/>
    <mergeCell ref="A1:M1"/>
    <mergeCell ref="L7:M7"/>
    <mergeCell ref="C5:D5"/>
    <mergeCell ref="A7:J7"/>
    <mergeCell ref="C3:D3"/>
    <mergeCell ref="A2:M2"/>
    <mergeCell ref="C4:D4"/>
  </mergeCells>
  <conditionalFormatting sqref="A9:J43">
    <cfRule type="expression" dxfId="1" priority="1">
      <formula>$C9&lt;&gt;""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200-000000000000}">
          <x14:formula1>
            <xm:f>Listen!$A$1:$A$5</xm:f>
          </x14:formula1>
          <xm:sqref>B9:B43</xm:sqref>
        </x14:dataValidation>
        <x14:dataValidation type="list" allowBlank="1" xr:uid="{00000000-0002-0000-0200-000001000000}">
          <x14:formula1>
            <xm:f>Listen!$B$1:$B$11</xm:f>
          </x14:formula1>
          <xm:sqref>D9:D43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Beispiel</vt:lpstr>
      <vt:lpstr>Anleitung</vt:lpstr>
      <vt:lpstr>Listen</vt:lpstr>
      <vt:lpstr>Vorlage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2026-04-14T14:17:35Z</dcterms:modified>
</cp:coreProperties>
</file>