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Vorlage\Generador\"/>
    </mc:Choice>
  </mc:AlternateContent>
  <xr:revisionPtr revIDLastSave="0" documentId="13_ncr:1_{E38DE7F8-7A95-42C4-B349-ED81FE959D9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rojektplan" sheetId="2" r:id="rId1"/>
    <sheet name="Anleitung" sheetId="1" r:id="rId2"/>
    <sheet name="Meilensteine" sheetId="3" r:id="rId3"/>
    <sheet name="Beispiel" sheetId="4" r:id="rId4"/>
    <sheet name="Listen" sheetId="5" r:id="rId5"/>
  </sheets>
  <definedNames>
    <definedName name="_xlnm._FilterDatabase" localSheetId="3" hidden="1">Beispiel!$A$9:$N$49</definedName>
    <definedName name="_xlnm._FilterDatabase" localSheetId="2" hidden="1">Meilensteine!$A$6:$G$18</definedName>
    <definedName name="_xlnm._FilterDatabase" localSheetId="0" hidden="1">Projektplan!$A$9:$N$49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49" i="4" l="1"/>
  <c r="K49" i="4"/>
  <c r="G49" i="4"/>
  <c r="L48" i="4"/>
  <c r="K48" i="4"/>
  <c r="G48" i="4"/>
  <c r="L47" i="4"/>
  <c r="K47" i="4"/>
  <c r="G47" i="4"/>
  <c r="L46" i="4"/>
  <c r="K46" i="4"/>
  <c r="G46" i="4"/>
  <c r="L45" i="4"/>
  <c r="K45" i="4"/>
  <c r="G45" i="4"/>
  <c r="L44" i="4"/>
  <c r="K44" i="4"/>
  <c r="G44" i="4"/>
  <c r="L43" i="4"/>
  <c r="K43" i="4"/>
  <c r="G43" i="4"/>
  <c r="L42" i="4"/>
  <c r="K42" i="4"/>
  <c r="G42" i="4"/>
  <c r="L41" i="4"/>
  <c r="K41" i="4"/>
  <c r="G41" i="4"/>
  <c r="L40" i="4"/>
  <c r="K40" i="4"/>
  <c r="G40" i="4"/>
  <c r="L39" i="4"/>
  <c r="K39" i="4"/>
  <c r="G39" i="4"/>
  <c r="L38" i="4"/>
  <c r="K38" i="4"/>
  <c r="G38" i="4"/>
  <c r="L37" i="4"/>
  <c r="K37" i="4"/>
  <c r="G37" i="4"/>
  <c r="L36" i="4"/>
  <c r="K36" i="4"/>
  <c r="G36" i="4"/>
  <c r="L35" i="4"/>
  <c r="K35" i="4"/>
  <c r="G35" i="4"/>
  <c r="L34" i="4"/>
  <c r="K34" i="4"/>
  <c r="G34" i="4"/>
  <c r="L33" i="4"/>
  <c r="K33" i="4"/>
  <c r="G33" i="4"/>
  <c r="L32" i="4"/>
  <c r="K32" i="4"/>
  <c r="G32" i="4"/>
  <c r="L31" i="4"/>
  <c r="K31" i="4"/>
  <c r="G31" i="4"/>
  <c r="L30" i="4"/>
  <c r="K30" i="4"/>
  <c r="G30" i="4"/>
  <c r="L29" i="4"/>
  <c r="K29" i="4"/>
  <c r="G29" i="4"/>
  <c r="L28" i="4"/>
  <c r="K28" i="4"/>
  <c r="G28" i="4"/>
  <c r="L27" i="4"/>
  <c r="K27" i="4"/>
  <c r="G27" i="4"/>
  <c r="L26" i="4"/>
  <c r="K26" i="4"/>
  <c r="G26" i="4"/>
  <c r="L25" i="4"/>
  <c r="K25" i="4"/>
  <c r="G25" i="4"/>
  <c r="L24" i="4"/>
  <c r="K24" i="4"/>
  <c r="G24" i="4"/>
  <c r="L23" i="4"/>
  <c r="K23" i="4"/>
  <c r="G23" i="4"/>
  <c r="L22" i="4"/>
  <c r="K22" i="4"/>
  <c r="G22" i="4"/>
  <c r="L21" i="4"/>
  <c r="K21" i="4"/>
  <c r="G21" i="4"/>
  <c r="L20" i="4"/>
  <c r="K20" i="4"/>
  <c r="G20" i="4"/>
  <c r="L19" i="4"/>
  <c r="K19" i="4"/>
  <c r="G19" i="4"/>
  <c r="L18" i="4"/>
  <c r="K18" i="4"/>
  <c r="G18" i="4"/>
  <c r="L17" i="4"/>
  <c r="K17" i="4"/>
  <c r="G17" i="4"/>
  <c r="L16" i="4"/>
  <c r="K16" i="4"/>
  <c r="G16" i="4"/>
  <c r="L15" i="4"/>
  <c r="K15" i="4"/>
  <c r="G15" i="4"/>
  <c r="L14" i="4"/>
  <c r="K14" i="4"/>
  <c r="G14" i="4"/>
  <c r="L13" i="4"/>
  <c r="K13" i="4"/>
  <c r="G13" i="4"/>
  <c r="L12" i="4"/>
  <c r="K12" i="4"/>
  <c r="G12" i="4"/>
  <c r="L11" i="4"/>
  <c r="K11" i="4"/>
  <c r="G11" i="4"/>
  <c r="L10" i="4"/>
  <c r="K10" i="4"/>
  <c r="G10" i="4"/>
  <c r="J6" i="4"/>
  <c r="G6" i="4"/>
  <c r="J5" i="4"/>
  <c r="G5" i="4"/>
  <c r="J4" i="4"/>
  <c r="G4" i="4"/>
  <c r="F18" i="3"/>
  <c r="F17" i="3"/>
  <c r="F16" i="3"/>
  <c r="F15" i="3"/>
  <c r="F14" i="3"/>
  <c r="F13" i="3"/>
  <c r="F12" i="3"/>
  <c r="F8" i="3"/>
  <c r="F7" i="3"/>
  <c r="F3" i="3"/>
  <c r="F10" i="3" s="1"/>
  <c r="B3" i="3"/>
  <c r="L49" i="2"/>
  <c r="K49" i="2"/>
  <c r="G49" i="2"/>
  <c r="L48" i="2"/>
  <c r="K48" i="2"/>
  <c r="G48" i="2"/>
  <c r="L47" i="2"/>
  <c r="K47" i="2"/>
  <c r="G47" i="2"/>
  <c r="L46" i="2"/>
  <c r="K46" i="2"/>
  <c r="G46" i="2"/>
  <c r="L45" i="2"/>
  <c r="K45" i="2"/>
  <c r="G45" i="2"/>
  <c r="L44" i="2"/>
  <c r="K44" i="2"/>
  <c r="G44" i="2"/>
  <c r="L43" i="2"/>
  <c r="K43" i="2"/>
  <c r="G43" i="2"/>
  <c r="L42" i="2"/>
  <c r="K42" i="2"/>
  <c r="G42" i="2"/>
  <c r="L41" i="2"/>
  <c r="K41" i="2"/>
  <c r="G41" i="2"/>
  <c r="L40" i="2"/>
  <c r="K40" i="2"/>
  <c r="G40" i="2"/>
  <c r="L39" i="2"/>
  <c r="K39" i="2"/>
  <c r="G39" i="2"/>
  <c r="L38" i="2"/>
  <c r="K38" i="2"/>
  <c r="G38" i="2"/>
  <c r="L37" i="2"/>
  <c r="K37" i="2"/>
  <c r="G37" i="2"/>
  <c r="L36" i="2"/>
  <c r="K36" i="2"/>
  <c r="G36" i="2"/>
  <c r="L35" i="2"/>
  <c r="K35" i="2"/>
  <c r="G35" i="2"/>
  <c r="L34" i="2"/>
  <c r="K34" i="2"/>
  <c r="G34" i="2"/>
  <c r="L33" i="2"/>
  <c r="K33" i="2"/>
  <c r="G33" i="2"/>
  <c r="L32" i="2"/>
  <c r="K32" i="2"/>
  <c r="G32" i="2"/>
  <c r="L31" i="2"/>
  <c r="K31" i="2"/>
  <c r="G31" i="2"/>
  <c r="L30" i="2"/>
  <c r="K30" i="2"/>
  <c r="G30" i="2"/>
  <c r="L29" i="2"/>
  <c r="K29" i="2"/>
  <c r="G29" i="2"/>
  <c r="L28" i="2"/>
  <c r="K28" i="2"/>
  <c r="G28" i="2"/>
  <c r="L27" i="2"/>
  <c r="K27" i="2"/>
  <c r="G27" i="2"/>
  <c r="L26" i="2"/>
  <c r="K26" i="2"/>
  <c r="G26" i="2"/>
  <c r="L25" i="2"/>
  <c r="K25" i="2"/>
  <c r="G25" i="2"/>
  <c r="L24" i="2"/>
  <c r="K24" i="2"/>
  <c r="G24" i="2"/>
  <c r="L23" i="2"/>
  <c r="K23" i="2"/>
  <c r="G23" i="2"/>
  <c r="L22" i="2"/>
  <c r="K22" i="2"/>
  <c r="G22" i="2"/>
  <c r="L21" i="2"/>
  <c r="K21" i="2"/>
  <c r="G21" i="2"/>
  <c r="L20" i="2"/>
  <c r="K20" i="2"/>
  <c r="G20" i="2"/>
  <c r="L19" i="2"/>
  <c r="K19" i="2"/>
  <c r="G19" i="2"/>
  <c r="L18" i="2"/>
  <c r="K18" i="2"/>
  <c r="G18" i="2"/>
  <c r="L17" i="2"/>
  <c r="K17" i="2"/>
  <c r="G17" i="2"/>
  <c r="L16" i="2"/>
  <c r="K16" i="2"/>
  <c r="G16" i="2"/>
  <c r="L15" i="2"/>
  <c r="K15" i="2"/>
  <c r="G15" i="2"/>
  <c r="L14" i="2"/>
  <c r="K14" i="2"/>
  <c r="G14" i="2"/>
  <c r="L13" i="2"/>
  <c r="K13" i="2"/>
  <c r="G13" i="2"/>
  <c r="L12" i="2"/>
  <c r="K12" i="2"/>
  <c r="G12" i="2"/>
  <c r="L11" i="2"/>
  <c r="K11" i="2"/>
  <c r="G11" i="2"/>
  <c r="L10" i="2"/>
  <c r="K10" i="2"/>
  <c r="G10" i="2"/>
  <c r="J6" i="2"/>
  <c r="G6" i="2"/>
  <c r="J5" i="2"/>
  <c r="G5" i="2"/>
  <c r="J4" i="2"/>
  <c r="G4" i="2"/>
  <c r="F11" i="3" l="1"/>
  <c r="F9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B7" authorId="0" shapeId="0" xr:uid="{00000000-0006-0000-0100-000001000000}">
      <text>
        <r>
          <rPr>
            <sz val="11"/>
            <color theme="1"/>
            <rFont val="Calibri"/>
            <family val="2"/>
            <scheme val="minor"/>
          </rPr>
          <t>Stichtag für Resttage und Überfälligkeitsprüfung.</t>
        </r>
      </text>
    </comment>
    <comment ref="J9" authorId="0" shapeId="0" xr:uid="{00000000-0006-0000-0100-000002000000}">
      <text>
        <r>
          <rPr>
            <sz val="11"/>
            <color theme="1"/>
            <rFont val="Calibri"/>
            <family val="2"/>
            <scheme val="minor"/>
          </rPr>
          <t>0 % bis 100 % eingeben.</t>
        </r>
      </text>
    </comment>
  </commentList>
</comments>
</file>

<file path=xl/sharedStrings.xml><?xml version="1.0" encoding="utf-8"?>
<sst xmlns="http://schemas.openxmlformats.org/spreadsheetml/2006/main" count="970" uniqueCount="125">
  <si>
    <t>Projektplan – kompakte Excel-Vorlage</t>
  </si>
  <si>
    <t>Wofür die Datei gedacht ist</t>
  </si>
  <si>
    <t>Diese Arbeitsmappe hilft bei einer klaren Projektplanung ohne unnötige Komplexität.</t>
  </si>
  <si>
    <t>Der Fokus liegt auf Aufgaben, Verantwortlichkeiten, Terminen, Fortschritt und wenigen, nützlichen Kennzahlen.</t>
  </si>
  <si>
    <t>Die Struktur ist bewusst kompakt: erst planen, dann direkt im selben Blatt arbeiten.</t>
  </si>
  <si>
    <t>Aufbau der Arbeitsmappe</t>
  </si>
  <si>
    <t>Projektplan</t>
  </si>
  <si>
    <t>Leeres Hauptblatt für echte Eingaben und laufende Pflege.</t>
  </si>
  <si>
    <t>Meilensteine</t>
  </si>
  <si>
    <t>Wichtige Zwischentermine getrennt von der Aufgabenliste.</t>
  </si>
  <si>
    <t>Beispiel</t>
  </si>
  <si>
    <t>Vorausgefüllte Demo mit einem kleinen Webprojekt.</t>
  </si>
  <si>
    <t>Listen</t>
  </si>
  <si>
    <t>Hilfswerte für Dropdowns; bereits ausgeblendet.</t>
  </si>
  <si>
    <t>So nutzt man die Vorlage</t>
  </si>
  <si>
    <t>1. Im Blatt „Projektplan“ oben Projektname, Leitung, Start, Ende und Stichtag eintragen.</t>
  </si>
  <si>
    <t>2. Darunter je Aufgabe Phase, Beschreibung, Verantwortliche Person, Start, Ende, Priorität, Status und Fortschritt pflegen.</t>
  </si>
  <si>
    <t>3. Im Blatt „Meilensteine“ nur die wirklich wichtigen Termine erfassen.</t>
  </si>
  <si>
    <t>4. Das Blatt „Beispiel“ dient nur als Orientierung und kann unverändert bleiben.</t>
  </si>
  <si>
    <t>Farblogik</t>
  </si>
  <si>
    <t>Hellblau</t>
  </si>
  <si>
    <t>Direkte Eingabefelder</t>
  </si>
  <si>
    <t>Hellgrau</t>
  </si>
  <si>
    <t>Automatisch berechnete Felder</t>
  </si>
  <si>
    <t>Dunkelgrünblau</t>
  </si>
  <si>
    <t>Titel- und Abschnittszeilen</t>
  </si>
  <si>
    <t>Orange</t>
  </si>
  <si>
    <t>Hinweise oder Prüffelder</t>
  </si>
  <si>
    <t>Hinweise</t>
  </si>
  <si>
    <t>Die Datei ist neu aufgebaut und nicht als Kopie der Referenz gedacht.</t>
  </si>
  <si>
    <t>Die Formeln bleiben sichtbar, damit Nutzer die Logik leicht nachvollziehen oder anpassen können.</t>
  </si>
  <si>
    <t>Falls mehr Aufgaben benötigt werden, kann ein kompletter Zeilenblock im Blatt „Projektplan“ nach unten kopiert werden.</t>
  </si>
  <si>
    <t>Projektplan – Eingabe</t>
  </si>
  <si>
    <t>Projektname</t>
  </si>
  <si>
    <t/>
  </si>
  <si>
    <t>Kennzahlen</t>
  </si>
  <si>
    <t>Projektleitung</t>
  </si>
  <si>
    <t>Aufgaben gesamt</t>
  </si>
  <si>
    <t>Überfällig</t>
  </si>
  <si>
    <t>Kunde / Bereich</t>
  </si>
  <si>
    <t>Erledigt</t>
  </si>
  <si>
    <t>Blockiert</t>
  </si>
  <si>
    <t>Projektstart</t>
  </si>
  <si>
    <t>Projektende</t>
  </si>
  <si>
    <t>Ø Fortschritt</t>
  </si>
  <si>
    <t>Offen / Wartet</t>
  </si>
  <si>
    <t>Stichtag</t>
  </si>
  <si>
    <t>Tipp: Über den Stichtag werden Resttage und Überfälligkeit beurteilt.</t>
  </si>
  <si>
    <t>Eingaben sind hellblau markiert. Prozentwerte bitte zwischen 0 % und 100 % erfassen.</t>
  </si>
  <si>
    <t>Nr.</t>
  </si>
  <si>
    <t>Phase</t>
  </si>
  <si>
    <t>Aufgabe</t>
  </si>
  <si>
    <t>Verantwortlich</t>
  </si>
  <si>
    <t>Start</t>
  </si>
  <si>
    <t>Ende</t>
  </si>
  <si>
    <t>Tage</t>
  </si>
  <si>
    <t>Priorität</t>
  </si>
  <si>
    <t>Status</t>
  </si>
  <si>
    <t>% fertig</t>
  </si>
  <si>
    <t>Resttage</t>
  </si>
  <si>
    <t>Signal</t>
  </si>
  <si>
    <t>Abhängig von</t>
  </si>
  <si>
    <t>Notiz</t>
  </si>
  <si>
    <t>Projektmeilensteine</t>
  </si>
  <si>
    <t>Nur echte Schlüsseltermine eintragen. Für Detailaufgaben bleibt das Blatt „Projektplan“ zuständig.</t>
  </si>
  <si>
    <t>Meilenstein</t>
  </si>
  <si>
    <t>Zieldatum</t>
  </si>
  <si>
    <t>Kommentar</t>
  </si>
  <si>
    <t>Kick-off freigegeben</t>
  </si>
  <si>
    <t>Mara</t>
  </si>
  <si>
    <t>Erreicht</t>
  </si>
  <si>
    <t>Sitemap final</t>
  </si>
  <si>
    <t>Designsystem bereit</t>
  </si>
  <si>
    <t>Lena</t>
  </si>
  <si>
    <t>In Arbeit</t>
  </si>
  <si>
    <t>Entwicklungsstart</t>
  </si>
  <si>
    <t>Dev Team</t>
  </si>
  <si>
    <t>Offen</t>
  </si>
  <si>
    <t>Go-live</t>
  </si>
  <si>
    <t>Projektplan – Beispiel</t>
  </si>
  <si>
    <t>Website-Relaunch Nordwerk</t>
  </si>
  <si>
    <t>Mara Klein</t>
  </si>
  <si>
    <t>E-Commerce / Marketing</t>
  </si>
  <si>
    <t>1</t>
  </si>
  <si>
    <t>Initiierung</t>
  </si>
  <si>
    <t>Kick-off und Zielbild</t>
  </si>
  <si>
    <t>Hoch</t>
  </si>
  <si>
    <t>Freigabe erfolgt</t>
  </si>
  <si>
    <t>2</t>
  </si>
  <si>
    <t>Planung</t>
  </si>
  <si>
    <t>Inhaltsaudit</t>
  </si>
  <si>
    <t>Timo</t>
  </si>
  <si>
    <t>Altseiten geprüft</t>
  </si>
  <si>
    <t>3</t>
  </si>
  <si>
    <t>Konzeption</t>
  </si>
  <si>
    <t>Sitemap finalisieren</t>
  </si>
  <si>
    <t>4</t>
  </si>
  <si>
    <t>Wireframes erstellen</t>
  </si>
  <si>
    <t>Mittel</t>
  </si>
  <si>
    <t>Mobile zuerst</t>
  </si>
  <si>
    <t>5</t>
  </si>
  <si>
    <t>Textkonzept abstimmen</t>
  </si>
  <si>
    <t>Jonas</t>
  </si>
  <si>
    <t>6</t>
  </si>
  <si>
    <t>Umsetzung</t>
  </si>
  <si>
    <t>Designsystem aufbauen</t>
  </si>
  <si>
    <t>7</t>
  </si>
  <si>
    <t>Startseite umsetzen</t>
  </si>
  <si>
    <t>Nicht gestartet</t>
  </si>
  <si>
    <t>8</t>
  </si>
  <si>
    <t>Unterseiten umsetzen</t>
  </si>
  <si>
    <t>9</t>
  </si>
  <si>
    <t>Test</t>
  </si>
  <si>
    <t>QA und Korrekturen</t>
  </si>
  <si>
    <t>QA</t>
  </si>
  <si>
    <t>Wartet</t>
  </si>
  <si>
    <t>10</t>
  </si>
  <si>
    <t>Rollout</t>
  </si>
  <si>
    <t>Go-live vorbereiten</t>
  </si>
  <si>
    <t>Kritisch</t>
  </si>
  <si>
    <t>Launch-Checkliste</t>
  </si>
  <si>
    <t>Meilensteinstatus</t>
  </si>
  <si>
    <t>Niedrig</t>
  </si>
  <si>
    <t>Verschoben</t>
  </si>
  <si>
    <t>Nachbereitung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</si>
</sst>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1" x14ac:knownFonts="1">
    <font>
      <sz val="11"/>
      <color theme="1"/>
      <name val="Calibri"/>
      <family val="2"/>
      <scheme val="minor"/>
    </font>
    <font>
      <b/>
      <sz val="14"/>
      <color rgb="FFFFFFFF"/>
      <name val="Calibri"/>
    </font>
    <font>
      <b/>
      <sz val="11"/>
      <color rgb="FFFFFFFF"/>
      <name val="Calibri"/>
    </font>
    <font>
      <sz val="10"/>
      <color rgb="FF222222"/>
      <name val="Calibri"/>
    </font>
    <font>
      <b/>
      <sz val="10"/>
      <color rgb="FF222222"/>
      <name val="Calibri"/>
    </font>
    <font>
      <sz val="10"/>
      <color rgb="FF1F4E79"/>
      <name val="Calibri"/>
    </font>
    <font>
      <sz val="10"/>
      <color rgb="FF666666"/>
      <name val="Calibri"/>
    </font>
    <font>
      <b/>
      <sz val="10"/>
      <color rgb="FFFFFFFF"/>
      <name val="Calibri"/>
    </font>
    <font>
      <sz val="11"/>
      <color theme="1"/>
      <name val="Calibri"/>
      <family val="2"/>
      <scheme val="minor"/>
    </font>
    <font>
      <b/>
      <sz val="20"/>
      <color rgb="FFFFFFFF"/>
      <name val="Calibri"/>
      <family val="2"/>
    </font>
    <font>
      <sz val="2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234E52"/>
      </patternFill>
    </fill>
    <fill>
      <patternFill patternType="solid">
        <fgColor rgb="FF355F64"/>
      </patternFill>
    </fill>
    <fill>
      <patternFill patternType="solid">
        <fgColor rgb="FFDCE8E6"/>
      </patternFill>
    </fill>
    <fill>
      <patternFill patternType="solid">
        <fgColor rgb="FFEAF3FF"/>
      </patternFill>
    </fill>
    <fill>
      <patternFill patternType="solid">
        <fgColor rgb="FFF5F7F8"/>
      </patternFill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medium">
        <color rgb="FF9FB1B7"/>
      </bottom>
      <diagonal/>
    </border>
    <border>
      <left style="thin">
        <color rgb="FFC9D3D6"/>
      </left>
      <right style="thin">
        <color rgb="FFC9D3D6"/>
      </right>
      <top style="thin">
        <color rgb="FFC9D3D6"/>
      </top>
      <bottom style="thin">
        <color rgb="FFC9D3D6"/>
      </bottom>
      <diagonal/>
    </border>
  </borders>
  <cellStyleXfs count="2">
    <xf numFmtId="0" fontId="0" fillId="0" borderId="0"/>
    <xf numFmtId="0" fontId="8" fillId="0" borderId="0"/>
  </cellStyleXfs>
  <cellXfs count="29">
    <xf numFmtId="0" fontId="0" fillId="0" borderId="0" xfId="0"/>
    <xf numFmtId="0" fontId="3" fillId="0" borderId="0" xfId="1" applyFont="1" applyAlignment="1">
      <alignment wrapText="1"/>
    </xf>
    <xf numFmtId="0" fontId="4" fillId="0" borderId="0" xfId="1" applyFont="1"/>
    <xf numFmtId="0" fontId="3" fillId="0" borderId="0" xfId="1" applyFont="1"/>
    <xf numFmtId="0" fontId="4" fillId="4" borderId="2" xfId="1" applyFont="1" applyFill="1" applyBorder="1" applyAlignment="1">
      <alignment horizontal="left" vertical="center"/>
    </xf>
    <xf numFmtId="0" fontId="5" fillId="5" borderId="2" xfId="1" applyFont="1" applyFill="1" applyBorder="1" applyAlignment="1">
      <alignment horizontal="left" vertical="center"/>
    </xf>
    <xf numFmtId="0" fontId="3" fillId="6" borderId="2" xfId="1" applyFont="1" applyFill="1" applyBorder="1" applyAlignment="1">
      <alignment horizontal="left" vertical="center"/>
    </xf>
    <xf numFmtId="164" fontId="5" fillId="5" borderId="2" xfId="1" applyNumberFormat="1" applyFont="1" applyFill="1" applyBorder="1" applyAlignment="1">
      <alignment horizontal="left" vertical="center"/>
    </xf>
    <xf numFmtId="9" fontId="3" fillId="6" borderId="2" xfId="1" applyNumberFormat="1" applyFont="1" applyFill="1" applyBorder="1" applyAlignment="1">
      <alignment horizontal="left" vertical="center"/>
    </xf>
    <xf numFmtId="0" fontId="7" fillId="3" borderId="2" xfId="1" applyFont="1" applyFill="1" applyBorder="1" applyAlignment="1">
      <alignment horizontal="center" vertical="center"/>
    </xf>
    <xf numFmtId="0" fontId="5" fillId="5" borderId="2" xfId="1" applyFont="1" applyFill="1" applyBorder="1" applyAlignment="1">
      <alignment horizontal="center"/>
    </xf>
    <xf numFmtId="9" fontId="5" fillId="5" borderId="2" xfId="1" applyNumberFormat="1" applyFont="1" applyFill="1" applyBorder="1" applyAlignment="1">
      <alignment horizontal="left" vertical="center"/>
    </xf>
    <xf numFmtId="1" fontId="3" fillId="6" borderId="2" xfId="1" applyNumberFormat="1" applyFont="1" applyFill="1" applyBorder="1" applyAlignment="1">
      <alignment horizontal="left" vertical="center"/>
    </xf>
    <xf numFmtId="0" fontId="5" fillId="5" borderId="2" xfId="1" applyFont="1" applyFill="1" applyBorder="1" applyAlignment="1">
      <alignment vertical="top" wrapText="1"/>
    </xf>
    <xf numFmtId="164" fontId="3" fillId="6" borderId="2" xfId="1" applyNumberFormat="1" applyFont="1" applyFill="1" applyBorder="1" applyAlignment="1">
      <alignment horizontal="left" vertical="center"/>
    </xf>
    <xf numFmtId="0" fontId="7" fillId="3" borderId="2" xfId="1" applyFont="1" applyFill="1" applyBorder="1" applyAlignment="1">
      <alignment horizontal="center"/>
    </xf>
    <xf numFmtId="0" fontId="5" fillId="5" borderId="2" xfId="1" applyFont="1" applyFill="1" applyBorder="1" applyAlignment="1">
      <alignment wrapText="1"/>
    </xf>
    <xf numFmtId="0" fontId="2" fillId="3" borderId="1" xfId="1" applyFont="1" applyFill="1" applyBorder="1" applyAlignment="1">
      <alignment horizontal="left" vertical="center"/>
    </xf>
    <xf numFmtId="0" fontId="0" fillId="0" borderId="1" xfId="1" applyFont="1" applyBorder="1"/>
    <xf numFmtId="0" fontId="1" fillId="2" borderId="0" xfId="1" applyFont="1" applyFill="1" applyAlignment="1">
      <alignment horizontal="left" vertical="center"/>
    </xf>
    <xf numFmtId="0" fontId="0" fillId="0" borderId="0" xfId="0"/>
    <xf numFmtId="0" fontId="5" fillId="5" borderId="2" xfId="1" applyFont="1" applyFill="1" applyBorder="1" applyAlignment="1">
      <alignment horizontal="left" vertical="center"/>
    </xf>
    <xf numFmtId="0" fontId="5" fillId="5" borderId="2" xfId="1" applyFont="1" applyFill="1" applyBorder="1"/>
    <xf numFmtId="0" fontId="6" fillId="0" borderId="0" xfId="1" applyFont="1" applyAlignment="1">
      <alignment wrapText="1"/>
    </xf>
    <xf numFmtId="0" fontId="6" fillId="7" borderId="0" xfId="1" applyFont="1" applyFill="1" applyAlignment="1">
      <alignment wrapText="1"/>
    </xf>
    <xf numFmtId="0" fontId="3" fillId="6" borderId="2" xfId="1" applyFont="1" applyFill="1" applyBorder="1" applyAlignment="1">
      <alignment horizontal="left" vertical="center"/>
    </xf>
    <xf numFmtId="0" fontId="3" fillId="6" borderId="2" xfId="1" applyFont="1" applyFill="1" applyBorder="1"/>
    <xf numFmtId="0" fontId="9" fillId="2" borderId="0" xfId="1" applyFont="1" applyFill="1" applyAlignment="1">
      <alignment horizontal="left" vertical="center"/>
    </xf>
    <xf numFmtId="0" fontId="10" fillId="0" borderId="0" xfId="0" applyFont="1"/>
  </cellXfs>
  <cellStyles count="2">
    <cellStyle name="Normal" xfId="1" xr:uid="{00000000-0005-0000-0000-000000000000}"/>
    <cellStyle name="Standard" xfId="0" builtinId="0"/>
  </cellStyles>
  <dxfs count="12">
    <dxf>
      <fill>
        <patternFill>
          <bgColor rgb="FFFFF8D6"/>
        </patternFill>
      </fill>
    </dxf>
    <dxf>
      <fill>
        <patternFill>
          <bgColor rgb="FFE9F6EC"/>
        </patternFill>
      </fill>
    </dxf>
    <dxf>
      <fill>
        <patternFill>
          <bgColor rgb="FFFFF3E0"/>
        </patternFill>
      </fill>
    </dxf>
    <dxf>
      <fill>
        <patternFill>
          <bgColor rgb="FFFDECEC"/>
        </patternFill>
      </fill>
    </dxf>
    <dxf>
      <fill>
        <patternFill>
          <bgColor rgb="FFFFF7F7"/>
        </patternFill>
      </fill>
    </dxf>
    <dxf>
      <fill>
        <patternFill>
          <bgColor rgb="FFFDECEC"/>
        </patternFill>
      </fill>
    </dxf>
    <dxf>
      <fill>
        <patternFill>
          <bgColor rgb="FFE9F6EC"/>
        </patternFill>
      </fill>
    </dxf>
    <dxf>
      <fill>
        <patternFill>
          <bgColor rgb="FFFFF8D6"/>
        </patternFill>
      </fill>
    </dxf>
    <dxf>
      <fill>
        <patternFill>
          <bgColor rgb="FFE9F6EC"/>
        </patternFill>
      </fill>
    </dxf>
    <dxf>
      <fill>
        <patternFill>
          <bgColor rgb="FFFFF3E0"/>
        </patternFill>
      </fill>
    </dxf>
    <dxf>
      <fill>
        <patternFill>
          <bgColor rgb="FFFDECEC"/>
        </patternFill>
      </fill>
    </dxf>
    <dxf>
      <fill>
        <patternFill>
          <bgColor rgb="FFFFF7F7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144780</xdr:colOff>
      <xdr:row>30</xdr:row>
      <xdr:rowOff>38100</xdr:rowOff>
    </xdr:to>
    <xdr:sp macro="" textlink="">
      <xdr:nvSpPr>
        <xdr:cNvPr id="1027" name="Text Box 3" hidden="1">
          <a:extLst>
            <a:ext uri="{FF2B5EF4-FFF2-40B4-BE49-F238E27FC236}">
              <a16:creationId xmlns:a16="http://schemas.microsoft.com/office/drawing/2014/main" id="{95BDD84E-8931-4EE1-4987-CA21ABE560B1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7620000" cy="762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59"/>
  <sheetViews>
    <sheetView showGridLines="0" tabSelected="1" workbookViewId="0">
      <selection sqref="A1:N1"/>
    </sheetView>
  </sheetViews>
  <sheetFormatPr baseColWidth="10" defaultColWidth="8.88671875" defaultRowHeight="14.4" x14ac:dyDescent="0.3"/>
  <cols>
    <col min="1" max="1" width="5" customWidth="1"/>
    <col min="2" max="2" width="18" customWidth="1"/>
    <col min="3" max="3" width="32" customWidth="1"/>
    <col min="4" max="4" width="18" customWidth="1"/>
    <col min="5" max="7" width="12" customWidth="1"/>
    <col min="8" max="8" width="11" customWidth="1"/>
    <col min="9" max="9" width="16" customWidth="1"/>
    <col min="10" max="11" width="11" customWidth="1"/>
    <col min="12" max="12" width="14" customWidth="1"/>
    <col min="13" max="13" width="12" customWidth="1"/>
    <col min="14" max="14" width="28" customWidth="1"/>
  </cols>
  <sheetData>
    <row r="1" spans="1:14" ht="24" customHeight="1" x14ac:dyDescent="0.5">
      <c r="A1" s="27" t="s">
        <v>32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</row>
    <row r="2" spans="1:14" ht="19.05" customHeight="1" x14ac:dyDescent="0.3"/>
    <row r="3" spans="1:14" ht="19.95" customHeight="1" x14ac:dyDescent="0.3">
      <c r="A3" s="4" t="s">
        <v>33</v>
      </c>
      <c r="B3" s="21" t="s">
        <v>34</v>
      </c>
      <c r="C3" s="22"/>
      <c r="D3" s="22"/>
      <c r="F3" s="17" t="s">
        <v>35</v>
      </c>
      <c r="G3" s="18"/>
      <c r="H3" s="18"/>
      <c r="I3" s="18"/>
      <c r="J3" s="18"/>
    </row>
    <row r="4" spans="1:14" ht="19.95" customHeight="1" x14ac:dyDescent="0.3">
      <c r="A4" s="4" t="s">
        <v>36</v>
      </c>
      <c r="B4" s="21" t="s">
        <v>34</v>
      </c>
      <c r="C4" s="22"/>
      <c r="D4" s="22"/>
      <c r="F4" s="4" t="s">
        <v>37</v>
      </c>
      <c r="G4" s="6">
        <f>COUNTIF(C10:C49,"&lt;&gt;")</f>
        <v>40</v>
      </c>
      <c r="I4" s="4" t="s">
        <v>38</v>
      </c>
      <c r="J4" s="6">
        <f>COUNTIFS(C10:C49,"&lt;&gt;",F10:F49,"&lt;"&amp;$B$7,I10:I49,"&lt;&gt;Erledigt")</f>
        <v>0</v>
      </c>
    </row>
    <row r="5" spans="1:14" ht="19.95" customHeight="1" x14ac:dyDescent="0.3">
      <c r="A5" s="4" t="s">
        <v>39</v>
      </c>
      <c r="B5" s="21" t="s">
        <v>34</v>
      </c>
      <c r="C5" s="22"/>
      <c r="D5" s="22"/>
      <c r="F5" s="4" t="s">
        <v>40</v>
      </c>
      <c r="G5" s="6">
        <f>COUNTIFS(C10:C49,"&lt;&gt;",I10:I49,"Erledigt")</f>
        <v>0</v>
      </c>
      <c r="I5" s="4" t="s">
        <v>41</v>
      </c>
      <c r="J5" s="6">
        <f>COUNTIFS(C10:C49,"&lt;&gt;",I10:I49,"Blockiert")</f>
        <v>0</v>
      </c>
    </row>
    <row r="6" spans="1:14" ht="19.95" customHeight="1" x14ac:dyDescent="0.3">
      <c r="A6" s="4" t="s">
        <v>42</v>
      </c>
      <c r="B6" s="7" t="s">
        <v>34</v>
      </c>
      <c r="C6" s="4" t="s">
        <v>43</v>
      </c>
      <c r="D6" s="7" t="s">
        <v>34</v>
      </c>
      <c r="F6" s="4" t="s">
        <v>44</v>
      </c>
      <c r="G6" s="8">
        <f>IFERROR(AVERAGEIF(C10:C49,"&lt;&gt;",J10:J49),0)</f>
        <v>0</v>
      </c>
      <c r="I6" s="4" t="s">
        <v>45</v>
      </c>
      <c r="J6" s="6">
        <f>COUNTIFS(C10:C49,"&lt;&gt;",I10:I49,"Nicht gestartet")+COUNTIFS(C10:C49,"&lt;&gt;",I10:I49,"Wartet")</f>
        <v>0</v>
      </c>
    </row>
    <row r="7" spans="1:14" x14ac:dyDescent="0.3">
      <c r="A7" s="4" t="s">
        <v>46</v>
      </c>
      <c r="B7" s="7">
        <v>46127</v>
      </c>
      <c r="C7" s="23" t="s">
        <v>47</v>
      </c>
      <c r="D7" s="20"/>
    </row>
    <row r="8" spans="1:14" ht="19.95" customHeight="1" x14ac:dyDescent="0.3">
      <c r="A8" s="24" t="s">
        <v>48</v>
      </c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</row>
    <row r="9" spans="1:14" ht="19.95" customHeight="1" x14ac:dyDescent="0.3">
      <c r="A9" s="9" t="s">
        <v>49</v>
      </c>
      <c r="B9" s="9" t="s">
        <v>50</v>
      </c>
      <c r="C9" s="9" t="s">
        <v>51</v>
      </c>
      <c r="D9" s="9" t="s">
        <v>52</v>
      </c>
      <c r="E9" s="9" t="s">
        <v>53</v>
      </c>
      <c r="F9" s="9" t="s">
        <v>54</v>
      </c>
      <c r="G9" s="9" t="s">
        <v>55</v>
      </c>
      <c r="H9" s="9" t="s">
        <v>56</v>
      </c>
      <c r="I9" s="9" t="s">
        <v>57</v>
      </c>
      <c r="J9" s="9" t="s">
        <v>58</v>
      </c>
      <c r="K9" s="9" t="s">
        <v>59</v>
      </c>
      <c r="L9" s="9" t="s">
        <v>60</v>
      </c>
      <c r="M9" s="9" t="s">
        <v>61</v>
      </c>
      <c r="N9" s="9" t="s">
        <v>62</v>
      </c>
    </row>
    <row r="10" spans="1:14" ht="19.95" customHeight="1" x14ac:dyDescent="0.3">
      <c r="A10" s="10">
        <v>1</v>
      </c>
      <c r="B10" s="5" t="s">
        <v>34</v>
      </c>
      <c r="C10" s="5" t="s">
        <v>34</v>
      </c>
      <c r="D10" s="5" t="s">
        <v>34</v>
      </c>
      <c r="E10" s="7" t="s">
        <v>34</v>
      </c>
      <c r="F10" s="7" t="s">
        <v>34</v>
      </c>
      <c r="G10" s="6" t="str">
        <f t="shared" ref="G10:G49" si="0">IF(OR(E10="",F10=""),"",MAX(1,F10-E10+1))</f>
        <v/>
      </c>
      <c r="H10" s="5" t="s">
        <v>34</v>
      </c>
      <c r="I10" s="5" t="s">
        <v>34</v>
      </c>
      <c r="J10" s="11" t="s">
        <v>34</v>
      </c>
      <c r="K10" s="12" t="str">
        <f t="shared" ref="K10:K49" si="1">IF(OR(F10="",I10="Erledigt"),"",F10-$B$7)</f>
        <v/>
      </c>
      <c r="L10" s="6" t="str">
        <f t="shared" ref="L10:L49" si="2">IF(C10="","",IF(I10="Erledigt","OK",IF(I10="Blockiert","Blockiert",IF(AND(F10&lt;$B$7,J10&lt;1),"Überfällig",IF(J10&gt;0,"Läuft","Offen")))))</f>
        <v/>
      </c>
      <c r="M10" s="5" t="s">
        <v>34</v>
      </c>
      <c r="N10" s="13" t="s">
        <v>34</v>
      </c>
    </row>
    <row r="11" spans="1:14" ht="19.95" customHeight="1" x14ac:dyDescent="0.3">
      <c r="A11" s="10">
        <v>2</v>
      </c>
      <c r="B11" s="5" t="s">
        <v>34</v>
      </c>
      <c r="C11" s="5" t="s">
        <v>34</v>
      </c>
      <c r="D11" s="5" t="s">
        <v>34</v>
      </c>
      <c r="E11" s="7" t="s">
        <v>34</v>
      </c>
      <c r="F11" s="7" t="s">
        <v>34</v>
      </c>
      <c r="G11" s="6" t="str">
        <f t="shared" si="0"/>
        <v/>
      </c>
      <c r="H11" s="5" t="s">
        <v>34</v>
      </c>
      <c r="I11" s="5" t="s">
        <v>34</v>
      </c>
      <c r="J11" s="11" t="s">
        <v>34</v>
      </c>
      <c r="K11" s="12" t="str">
        <f t="shared" si="1"/>
        <v/>
      </c>
      <c r="L11" s="6" t="str">
        <f t="shared" si="2"/>
        <v/>
      </c>
      <c r="M11" s="5" t="s">
        <v>34</v>
      </c>
      <c r="N11" s="13" t="s">
        <v>34</v>
      </c>
    </row>
    <row r="12" spans="1:14" ht="19.95" customHeight="1" x14ac:dyDescent="0.3">
      <c r="A12" s="10">
        <v>3</v>
      </c>
      <c r="B12" s="5" t="s">
        <v>34</v>
      </c>
      <c r="C12" s="5" t="s">
        <v>34</v>
      </c>
      <c r="D12" s="5" t="s">
        <v>34</v>
      </c>
      <c r="E12" s="7" t="s">
        <v>34</v>
      </c>
      <c r="F12" s="7" t="s">
        <v>34</v>
      </c>
      <c r="G12" s="6" t="str">
        <f t="shared" si="0"/>
        <v/>
      </c>
      <c r="H12" s="5" t="s">
        <v>34</v>
      </c>
      <c r="I12" s="5" t="s">
        <v>34</v>
      </c>
      <c r="J12" s="11" t="s">
        <v>34</v>
      </c>
      <c r="K12" s="12" t="str">
        <f t="shared" si="1"/>
        <v/>
      </c>
      <c r="L12" s="6" t="str">
        <f t="shared" si="2"/>
        <v/>
      </c>
      <c r="M12" s="5" t="s">
        <v>34</v>
      </c>
      <c r="N12" s="13" t="s">
        <v>34</v>
      </c>
    </row>
    <row r="13" spans="1:14" ht="19.95" customHeight="1" x14ac:dyDescent="0.3">
      <c r="A13" s="10">
        <v>4</v>
      </c>
      <c r="B13" s="5" t="s">
        <v>34</v>
      </c>
      <c r="C13" s="5" t="s">
        <v>34</v>
      </c>
      <c r="D13" s="5" t="s">
        <v>34</v>
      </c>
      <c r="E13" s="7" t="s">
        <v>34</v>
      </c>
      <c r="F13" s="7" t="s">
        <v>34</v>
      </c>
      <c r="G13" s="6" t="str">
        <f t="shared" si="0"/>
        <v/>
      </c>
      <c r="H13" s="5" t="s">
        <v>34</v>
      </c>
      <c r="I13" s="5" t="s">
        <v>34</v>
      </c>
      <c r="J13" s="11" t="s">
        <v>34</v>
      </c>
      <c r="K13" s="12" t="str">
        <f t="shared" si="1"/>
        <v/>
      </c>
      <c r="L13" s="6" t="str">
        <f t="shared" si="2"/>
        <v/>
      </c>
      <c r="M13" s="5" t="s">
        <v>34</v>
      </c>
      <c r="N13" s="13" t="s">
        <v>34</v>
      </c>
    </row>
    <row r="14" spans="1:14" ht="19.95" customHeight="1" x14ac:dyDescent="0.3">
      <c r="A14" s="10">
        <v>5</v>
      </c>
      <c r="B14" s="5" t="s">
        <v>34</v>
      </c>
      <c r="C14" s="5" t="s">
        <v>34</v>
      </c>
      <c r="D14" s="5" t="s">
        <v>34</v>
      </c>
      <c r="E14" s="7" t="s">
        <v>34</v>
      </c>
      <c r="F14" s="7" t="s">
        <v>34</v>
      </c>
      <c r="G14" s="6" t="str">
        <f t="shared" si="0"/>
        <v/>
      </c>
      <c r="H14" s="5" t="s">
        <v>34</v>
      </c>
      <c r="I14" s="5" t="s">
        <v>34</v>
      </c>
      <c r="J14" s="11" t="s">
        <v>34</v>
      </c>
      <c r="K14" s="12" t="str">
        <f t="shared" si="1"/>
        <v/>
      </c>
      <c r="L14" s="6" t="str">
        <f t="shared" si="2"/>
        <v/>
      </c>
      <c r="M14" s="5" t="s">
        <v>34</v>
      </c>
      <c r="N14" s="13" t="s">
        <v>34</v>
      </c>
    </row>
    <row r="15" spans="1:14" ht="19.95" customHeight="1" x14ac:dyDescent="0.3">
      <c r="A15" s="10">
        <v>6</v>
      </c>
      <c r="B15" s="5" t="s">
        <v>34</v>
      </c>
      <c r="C15" s="5" t="s">
        <v>34</v>
      </c>
      <c r="D15" s="5" t="s">
        <v>34</v>
      </c>
      <c r="E15" s="7" t="s">
        <v>34</v>
      </c>
      <c r="F15" s="7" t="s">
        <v>34</v>
      </c>
      <c r="G15" s="6" t="str">
        <f t="shared" si="0"/>
        <v/>
      </c>
      <c r="H15" s="5" t="s">
        <v>34</v>
      </c>
      <c r="I15" s="5" t="s">
        <v>34</v>
      </c>
      <c r="J15" s="11" t="s">
        <v>34</v>
      </c>
      <c r="K15" s="12" t="str">
        <f t="shared" si="1"/>
        <v/>
      </c>
      <c r="L15" s="6" t="str">
        <f t="shared" si="2"/>
        <v/>
      </c>
      <c r="M15" s="5" t="s">
        <v>34</v>
      </c>
      <c r="N15" s="13" t="s">
        <v>34</v>
      </c>
    </row>
    <row r="16" spans="1:14" ht="19.95" customHeight="1" x14ac:dyDescent="0.3">
      <c r="A16" s="10">
        <v>7</v>
      </c>
      <c r="B16" s="5" t="s">
        <v>34</v>
      </c>
      <c r="C16" s="5" t="s">
        <v>34</v>
      </c>
      <c r="D16" s="5" t="s">
        <v>34</v>
      </c>
      <c r="E16" s="7" t="s">
        <v>34</v>
      </c>
      <c r="F16" s="7" t="s">
        <v>34</v>
      </c>
      <c r="G16" s="6" t="str">
        <f t="shared" si="0"/>
        <v/>
      </c>
      <c r="H16" s="5" t="s">
        <v>34</v>
      </c>
      <c r="I16" s="5" t="s">
        <v>34</v>
      </c>
      <c r="J16" s="11" t="s">
        <v>34</v>
      </c>
      <c r="K16" s="12" t="str">
        <f t="shared" si="1"/>
        <v/>
      </c>
      <c r="L16" s="6" t="str">
        <f t="shared" si="2"/>
        <v/>
      </c>
      <c r="M16" s="5" t="s">
        <v>34</v>
      </c>
      <c r="N16" s="13" t="s">
        <v>34</v>
      </c>
    </row>
    <row r="17" spans="1:14" ht="19.95" customHeight="1" x14ac:dyDescent="0.3">
      <c r="A17" s="10">
        <v>8</v>
      </c>
      <c r="B17" s="5" t="s">
        <v>34</v>
      </c>
      <c r="C17" s="5" t="s">
        <v>34</v>
      </c>
      <c r="D17" s="5" t="s">
        <v>34</v>
      </c>
      <c r="E17" s="7" t="s">
        <v>34</v>
      </c>
      <c r="F17" s="7" t="s">
        <v>34</v>
      </c>
      <c r="G17" s="6" t="str">
        <f t="shared" si="0"/>
        <v/>
      </c>
      <c r="H17" s="5" t="s">
        <v>34</v>
      </c>
      <c r="I17" s="5" t="s">
        <v>34</v>
      </c>
      <c r="J17" s="11" t="s">
        <v>34</v>
      </c>
      <c r="K17" s="12" t="str">
        <f t="shared" si="1"/>
        <v/>
      </c>
      <c r="L17" s="6" t="str">
        <f t="shared" si="2"/>
        <v/>
      </c>
      <c r="M17" s="5" t="s">
        <v>34</v>
      </c>
      <c r="N17" s="13" t="s">
        <v>34</v>
      </c>
    </row>
    <row r="18" spans="1:14" ht="19.95" customHeight="1" x14ac:dyDescent="0.3">
      <c r="A18" s="10">
        <v>9</v>
      </c>
      <c r="B18" s="5" t="s">
        <v>34</v>
      </c>
      <c r="C18" s="5" t="s">
        <v>34</v>
      </c>
      <c r="D18" s="5" t="s">
        <v>34</v>
      </c>
      <c r="E18" s="7" t="s">
        <v>34</v>
      </c>
      <c r="F18" s="7" t="s">
        <v>34</v>
      </c>
      <c r="G18" s="6" t="str">
        <f t="shared" si="0"/>
        <v/>
      </c>
      <c r="H18" s="5" t="s">
        <v>34</v>
      </c>
      <c r="I18" s="5" t="s">
        <v>34</v>
      </c>
      <c r="J18" s="11" t="s">
        <v>34</v>
      </c>
      <c r="K18" s="12" t="str">
        <f t="shared" si="1"/>
        <v/>
      </c>
      <c r="L18" s="6" t="str">
        <f t="shared" si="2"/>
        <v/>
      </c>
      <c r="M18" s="5" t="s">
        <v>34</v>
      </c>
      <c r="N18" s="13" t="s">
        <v>34</v>
      </c>
    </row>
    <row r="19" spans="1:14" ht="19.95" customHeight="1" x14ac:dyDescent="0.3">
      <c r="A19" s="10">
        <v>10</v>
      </c>
      <c r="B19" s="5" t="s">
        <v>34</v>
      </c>
      <c r="C19" s="5" t="s">
        <v>34</v>
      </c>
      <c r="D19" s="5" t="s">
        <v>34</v>
      </c>
      <c r="E19" s="7" t="s">
        <v>34</v>
      </c>
      <c r="F19" s="7" t="s">
        <v>34</v>
      </c>
      <c r="G19" s="6" t="str">
        <f t="shared" si="0"/>
        <v/>
      </c>
      <c r="H19" s="5" t="s">
        <v>34</v>
      </c>
      <c r="I19" s="5" t="s">
        <v>34</v>
      </c>
      <c r="J19" s="11" t="s">
        <v>34</v>
      </c>
      <c r="K19" s="12" t="str">
        <f t="shared" si="1"/>
        <v/>
      </c>
      <c r="L19" s="6" t="str">
        <f t="shared" si="2"/>
        <v/>
      </c>
      <c r="M19" s="5" t="s">
        <v>34</v>
      </c>
      <c r="N19" s="13" t="s">
        <v>34</v>
      </c>
    </row>
    <row r="20" spans="1:14" ht="19.95" customHeight="1" x14ac:dyDescent="0.3">
      <c r="A20" s="10">
        <v>11</v>
      </c>
      <c r="B20" s="5" t="s">
        <v>34</v>
      </c>
      <c r="C20" s="5" t="s">
        <v>34</v>
      </c>
      <c r="D20" s="5" t="s">
        <v>34</v>
      </c>
      <c r="E20" s="7" t="s">
        <v>34</v>
      </c>
      <c r="F20" s="7" t="s">
        <v>34</v>
      </c>
      <c r="G20" s="6" t="str">
        <f t="shared" si="0"/>
        <v/>
      </c>
      <c r="H20" s="5" t="s">
        <v>34</v>
      </c>
      <c r="I20" s="5" t="s">
        <v>34</v>
      </c>
      <c r="J20" s="11" t="s">
        <v>34</v>
      </c>
      <c r="K20" s="12" t="str">
        <f t="shared" si="1"/>
        <v/>
      </c>
      <c r="L20" s="6" t="str">
        <f t="shared" si="2"/>
        <v/>
      </c>
      <c r="M20" s="5" t="s">
        <v>34</v>
      </c>
      <c r="N20" s="13" t="s">
        <v>34</v>
      </c>
    </row>
    <row r="21" spans="1:14" ht="19.95" customHeight="1" x14ac:dyDescent="0.3">
      <c r="A21" s="10">
        <v>12</v>
      </c>
      <c r="B21" s="5" t="s">
        <v>34</v>
      </c>
      <c r="C21" s="5" t="s">
        <v>34</v>
      </c>
      <c r="D21" s="5" t="s">
        <v>34</v>
      </c>
      <c r="E21" s="7" t="s">
        <v>34</v>
      </c>
      <c r="F21" s="7" t="s">
        <v>34</v>
      </c>
      <c r="G21" s="6" t="str">
        <f t="shared" si="0"/>
        <v/>
      </c>
      <c r="H21" s="5" t="s">
        <v>34</v>
      </c>
      <c r="I21" s="5" t="s">
        <v>34</v>
      </c>
      <c r="J21" s="11" t="s">
        <v>34</v>
      </c>
      <c r="K21" s="12" t="str">
        <f t="shared" si="1"/>
        <v/>
      </c>
      <c r="L21" s="6" t="str">
        <f t="shared" si="2"/>
        <v/>
      </c>
      <c r="M21" s="5" t="s">
        <v>34</v>
      </c>
      <c r="N21" s="13" t="s">
        <v>34</v>
      </c>
    </row>
    <row r="22" spans="1:14" ht="19.95" customHeight="1" x14ac:dyDescent="0.3">
      <c r="A22" s="10">
        <v>13</v>
      </c>
      <c r="B22" s="5" t="s">
        <v>34</v>
      </c>
      <c r="C22" s="5" t="s">
        <v>34</v>
      </c>
      <c r="D22" s="5" t="s">
        <v>34</v>
      </c>
      <c r="E22" s="7" t="s">
        <v>34</v>
      </c>
      <c r="F22" s="7" t="s">
        <v>34</v>
      </c>
      <c r="G22" s="6" t="str">
        <f t="shared" si="0"/>
        <v/>
      </c>
      <c r="H22" s="5" t="s">
        <v>34</v>
      </c>
      <c r="I22" s="5" t="s">
        <v>34</v>
      </c>
      <c r="J22" s="11" t="s">
        <v>34</v>
      </c>
      <c r="K22" s="12" t="str">
        <f t="shared" si="1"/>
        <v/>
      </c>
      <c r="L22" s="6" t="str">
        <f t="shared" si="2"/>
        <v/>
      </c>
      <c r="M22" s="5" t="s">
        <v>34</v>
      </c>
      <c r="N22" s="13" t="s">
        <v>34</v>
      </c>
    </row>
    <row r="23" spans="1:14" ht="19.95" customHeight="1" x14ac:dyDescent="0.3">
      <c r="A23" s="10">
        <v>14</v>
      </c>
      <c r="B23" s="5" t="s">
        <v>34</v>
      </c>
      <c r="C23" s="5" t="s">
        <v>34</v>
      </c>
      <c r="D23" s="5" t="s">
        <v>34</v>
      </c>
      <c r="E23" s="7" t="s">
        <v>34</v>
      </c>
      <c r="F23" s="7" t="s">
        <v>34</v>
      </c>
      <c r="G23" s="6" t="str">
        <f t="shared" si="0"/>
        <v/>
      </c>
      <c r="H23" s="5" t="s">
        <v>34</v>
      </c>
      <c r="I23" s="5" t="s">
        <v>34</v>
      </c>
      <c r="J23" s="11" t="s">
        <v>34</v>
      </c>
      <c r="K23" s="12" t="str">
        <f t="shared" si="1"/>
        <v/>
      </c>
      <c r="L23" s="6" t="str">
        <f t="shared" si="2"/>
        <v/>
      </c>
      <c r="M23" s="5" t="s">
        <v>34</v>
      </c>
      <c r="N23" s="13" t="s">
        <v>34</v>
      </c>
    </row>
    <row r="24" spans="1:14" ht="19.95" customHeight="1" x14ac:dyDescent="0.3">
      <c r="A24" s="10">
        <v>15</v>
      </c>
      <c r="B24" s="5" t="s">
        <v>34</v>
      </c>
      <c r="C24" s="5" t="s">
        <v>34</v>
      </c>
      <c r="D24" s="5" t="s">
        <v>34</v>
      </c>
      <c r="E24" s="7" t="s">
        <v>34</v>
      </c>
      <c r="F24" s="7" t="s">
        <v>34</v>
      </c>
      <c r="G24" s="6" t="str">
        <f t="shared" si="0"/>
        <v/>
      </c>
      <c r="H24" s="5" t="s">
        <v>34</v>
      </c>
      <c r="I24" s="5" t="s">
        <v>34</v>
      </c>
      <c r="J24" s="11" t="s">
        <v>34</v>
      </c>
      <c r="K24" s="12" t="str">
        <f t="shared" si="1"/>
        <v/>
      </c>
      <c r="L24" s="6" t="str">
        <f t="shared" si="2"/>
        <v/>
      </c>
      <c r="M24" s="5" t="s">
        <v>34</v>
      </c>
      <c r="N24" s="13" t="s">
        <v>34</v>
      </c>
    </row>
    <row r="25" spans="1:14" ht="19.95" customHeight="1" x14ac:dyDescent="0.3">
      <c r="A25" s="10">
        <v>16</v>
      </c>
      <c r="B25" s="5" t="s">
        <v>34</v>
      </c>
      <c r="C25" s="5" t="s">
        <v>34</v>
      </c>
      <c r="D25" s="5" t="s">
        <v>34</v>
      </c>
      <c r="E25" s="7" t="s">
        <v>34</v>
      </c>
      <c r="F25" s="7" t="s">
        <v>34</v>
      </c>
      <c r="G25" s="6" t="str">
        <f t="shared" si="0"/>
        <v/>
      </c>
      <c r="H25" s="5" t="s">
        <v>34</v>
      </c>
      <c r="I25" s="5" t="s">
        <v>34</v>
      </c>
      <c r="J25" s="11" t="s">
        <v>34</v>
      </c>
      <c r="K25" s="12" t="str">
        <f t="shared" si="1"/>
        <v/>
      </c>
      <c r="L25" s="6" t="str">
        <f t="shared" si="2"/>
        <v/>
      </c>
      <c r="M25" s="5" t="s">
        <v>34</v>
      </c>
      <c r="N25" s="13" t="s">
        <v>34</v>
      </c>
    </row>
    <row r="26" spans="1:14" ht="19.95" customHeight="1" x14ac:dyDescent="0.3">
      <c r="A26" s="10">
        <v>17</v>
      </c>
      <c r="B26" s="5" t="s">
        <v>34</v>
      </c>
      <c r="C26" s="5" t="s">
        <v>34</v>
      </c>
      <c r="D26" s="5" t="s">
        <v>34</v>
      </c>
      <c r="E26" s="7" t="s">
        <v>34</v>
      </c>
      <c r="F26" s="7" t="s">
        <v>34</v>
      </c>
      <c r="G26" s="6" t="str">
        <f t="shared" si="0"/>
        <v/>
      </c>
      <c r="H26" s="5" t="s">
        <v>34</v>
      </c>
      <c r="I26" s="5" t="s">
        <v>34</v>
      </c>
      <c r="J26" s="11" t="s">
        <v>34</v>
      </c>
      <c r="K26" s="12" t="str">
        <f t="shared" si="1"/>
        <v/>
      </c>
      <c r="L26" s="6" t="str">
        <f t="shared" si="2"/>
        <v/>
      </c>
      <c r="M26" s="5" t="s">
        <v>34</v>
      </c>
      <c r="N26" s="13" t="s">
        <v>34</v>
      </c>
    </row>
    <row r="27" spans="1:14" ht="19.95" customHeight="1" x14ac:dyDescent="0.3">
      <c r="A27" s="10">
        <v>18</v>
      </c>
      <c r="B27" s="5" t="s">
        <v>34</v>
      </c>
      <c r="C27" s="5" t="s">
        <v>34</v>
      </c>
      <c r="D27" s="5" t="s">
        <v>34</v>
      </c>
      <c r="E27" s="7" t="s">
        <v>34</v>
      </c>
      <c r="F27" s="7" t="s">
        <v>34</v>
      </c>
      <c r="G27" s="6" t="str">
        <f t="shared" si="0"/>
        <v/>
      </c>
      <c r="H27" s="5" t="s">
        <v>34</v>
      </c>
      <c r="I27" s="5" t="s">
        <v>34</v>
      </c>
      <c r="J27" s="11" t="s">
        <v>34</v>
      </c>
      <c r="K27" s="12" t="str">
        <f t="shared" si="1"/>
        <v/>
      </c>
      <c r="L27" s="6" t="str">
        <f t="shared" si="2"/>
        <v/>
      </c>
      <c r="M27" s="5" t="s">
        <v>34</v>
      </c>
      <c r="N27" s="13" t="s">
        <v>34</v>
      </c>
    </row>
    <row r="28" spans="1:14" ht="19.95" customHeight="1" x14ac:dyDescent="0.3">
      <c r="A28" s="10">
        <v>19</v>
      </c>
      <c r="B28" s="5" t="s">
        <v>34</v>
      </c>
      <c r="C28" s="5" t="s">
        <v>34</v>
      </c>
      <c r="D28" s="5" t="s">
        <v>34</v>
      </c>
      <c r="E28" s="7" t="s">
        <v>34</v>
      </c>
      <c r="F28" s="7" t="s">
        <v>34</v>
      </c>
      <c r="G28" s="6" t="str">
        <f t="shared" si="0"/>
        <v/>
      </c>
      <c r="H28" s="5" t="s">
        <v>34</v>
      </c>
      <c r="I28" s="5" t="s">
        <v>34</v>
      </c>
      <c r="J28" s="11" t="s">
        <v>34</v>
      </c>
      <c r="K28" s="12" t="str">
        <f t="shared" si="1"/>
        <v/>
      </c>
      <c r="L28" s="6" t="str">
        <f t="shared" si="2"/>
        <v/>
      </c>
      <c r="M28" s="5" t="s">
        <v>34</v>
      </c>
      <c r="N28" s="13" t="s">
        <v>34</v>
      </c>
    </row>
    <row r="29" spans="1:14" ht="19.95" customHeight="1" x14ac:dyDescent="0.3">
      <c r="A29" s="10">
        <v>20</v>
      </c>
      <c r="B29" s="5" t="s">
        <v>34</v>
      </c>
      <c r="C29" s="5" t="s">
        <v>34</v>
      </c>
      <c r="D29" s="5" t="s">
        <v>34</v>
      </c>
      <c r="E29" s="7" t="s">
        <v>34</v>
      </c>
      <c r="F29" s="7" t="s">
        <v>34</v>
      </c>
      <c r="G29" s="6" t="str">
        <f t="shared" si="0"/>
        <v/>
      </c>
      <c r="H29" s="5" t="s">
        <v>34</v>
      </c>
      <c r="I29" s="5" t="s">
        <v>34</v>
      </c>
      <c r="J29" s="11" t="s">
        <v>34</v>
      </c>
      <c r="K29" s="12" t="str">
        <f t="shared" si="1"/>
        <v/>
      </c>
      <c r="L29" s="6" t="str">
        <f t="shared" si="2"/>
        <v/>
      </c>
      <c r="M29" s="5" t="s">
        <v>34</v>
      </c>
      <c r="N29" s="13" t="s">
        <v>34</v>
      </c>
    </row>
    <row r="30" spans="1:14" ht="19.95" customHeight="1" x14ac:dyDescent="0.3">
      <c r="A30" s="10">
        <v>21</v>
      </c>
      <c r="B30" s="5" t="s">
        <v>34</v>
      </c>
      <c r="C30" s="5" t="s">
        <v>34</v>
      </c>
      <c r="D30" s="5" t="s">
        <v>34</v>
      </c>
      <c r="E30" s="7" t="s">
        <v>34</v>
      </c>
      <c r="F30" s="7" t="s">
        <v>34</v>
      </c>
      <c r="G30" s="6" t="str">
        <f t="shared" si="0"/>
        <v/>
      </c>
      <c r="H30" s="5" t="s">
        <v>34</v>
      </c>
      <c r="I30" s="5" t="s">
        <v>34</v>
      </c>
      <c r="J30" s="11" t="s">
        <v>34</v>
      </c>
      <c r="K30" s="12" t="str">
        <f t="shared" si="1"/>
        <v/>
      </c>
      <c r="L30" s="6" t="str">
        <f t="shared" si="2"/>
        <v/>
      </c>
      <c r="M30" s="5" t="s">
        <v>34</v>
      </c>
      <c r="N30" s="13" t="s">
        <v>34</v>
      </c>
    </row>
    <row r="31" spans="1:14" ht="19.95" customHeight="1" x14ac:dyDescent="0.3">
      <c r="A31" s="10">
        <v>22</v>
      </c>
      <c r="B31" s="5" t="s">
        <v>34</v>
      </c>
      <c r="C31" s="5" t="s">
        <v>34</v>
      </c>
      <c r="D31" s="5" t="s">
        <v>34</v>
      </c>
      <c r="E31" s="7" t="s">
        <v>34</v>
      </c>
      <c r="F31" s="7" t="s">
        <v>34</v>
      </c>
      <c r="G31" s="6" t="str">
        <f t="shared" si="0"/>
        <v/>
      </c>
      <c r="H31" s="5" t="s">
        <v>34</v>
      </c>
      <c r="I31" s="5" t="s">
        <v>34</v>
      </c>
      <c r="J31" s="11" t="s">
        <v>34</v>
      </c>
      <c r="K31" s="12" t="str">
        <f t="shared" si="1"/>
        <v/>
      </c>
      <c r="L31" s="6" t="str">
        <f t="shared" si="2"/>
        <v/>
      </c>
      <c r="M31" s="5" t="s">
        <v>34</v>
      </c>
      <c r="N31" s="13" t="s">
        <v>34</v>
      </c>
    </row>
    <row r="32" spans="1:14" ht="19.95" customHeight="1" x14ac:dyDescent="0.3">
      <c r="A32" s="10">
        <v>23</v>
      </c>
      <c r="B32" s="5" t="s">
        <v>34</v>
      </c>
      <c r="C32" s="5" t="s">
        <v>34</v>
      </c>
      <c r="D32" s="5" t="s">
        <v>34</v>
      </c>
      <c r="E32" s="7" t="s">
        <v>34</v>
      </c>
      <c r="F32" s="7" t="s">
        <v>34</v>
      </c>
      <c r="G32" s="6" t="str">
        <f t="shared" si="0"/>
        <v/>
      </c>
      <c r="H32" s="5" t="s">
        <v>34</v>
      </c>
      <c r="I32" s="5" t="s">
        <v>34</v>
      </c>
      <c r="J32" s="11" t="s">
        <v>34</v>
      </c>
      <c r="K32" s="12" t="str">
        <f t="shared" si="1"/>
        <v/>
      </c>
      <c r="L32" s="6" t="str">
        <f t="shared" si="2"/>
        <v/>
      </c>
      <c r="M32" s="5" t="s">
        <v>34</v>
      </c>
      <c r="N32" s="13" t="s">
        <v>34</v>
      </c>
    </row>
    <row r="33" spans="1:14" ht="19.95" customHeight="1" x14ac:dyDescent="0.3">
      <c r="A33" s="10">
        <v>24</v>
      </c>
      <c r="B33" s="5" t="s">
        <v>34</v>
      </c>
      <c r="C33" s="5" t="s">
        <v>34</v>
      </c>
      <c r="D33" s="5" t="s">
        <v>34</v>
      </c>
      <c r="E33" s="7" t="s">
        <v>34</v>
      </c>
      <c r="F33" s="7" t="s">
        <v>34</v>
      </c>
      <c r="G33" s="6" t="str">
        <f t="shared" si="0"/>
        <v/>
      </c>
      <c r="H33" s="5" t="s">
        <v>34</v>
      </c>
      <c r="I33" s="5" t="s">
        <v>34</v>
      </c>
      <c r="J33" s="11" t="s">
        <v>34</v>
      </c>
      <c r="K33" s="12" t="str">
        <f t="shared" si="1"/>
        <v/>
      </c>
      <c r="L33" s="6" t="str">
        <f t="shared" si="2"/>
        <v/>
      </c>
      <c r="M33" s="5" t="s">
        <v>34</v>
      </c>
      <c r="N33" s="13" t="s">
        <v>34</v>
      </c>
    </row>
    <row r="34" spans="1:14" ht="19.95" customHeight="1" x14ac:dyDescent="0.3">
      <c r="A34" s="10">
        <v>25</v>
      </c>
      <c r="B34" s="5" t="s">
        <v>34</v>
      </c>
      <c r="C34" s="5" t="s">
        <v>34</v>
      </c>
      <c r="D34" s="5" t="s">
        <v>34</v>
      </c>
      <c r="E34" s="7" t="s">
        <v>34</v>
      </c>
      <c r="F34" s="7" t="s">
        <v>34</v>
      </c>
      <c r="G34" s="6" t="str">
        <f t="shared" si="0"/>
        <v/>
      </c>
      <c r="H34" s="5" t="s">
        <v>34</v>
      </c>
      <c r="I34" s="5" t="s">
        <v>34</v>
      </c>
      <c r="J34" s="11" t="s">
        <v>34</v>
      </c>
      <c r="K34" s="12" t="str">
        <f t="shared" si="1"/>
        <v/>
      </c>
      <c r="L34" s="6" t="str">
        <f t="shared" si="2"/>
        <v/>
      </c>
      <c r="M34" s="5" t="s">
        <v>34</v>
      </c>
      <c r="N34" s="13" t="s">
        <v>34</v>
      </c>
    </row>
    <row r="35" spans="1:14" ht="19.95" customHeight="1" x14ac:dyDescent="0.3">
      <c r="A35" s="10">
        <v>26</v>
      </c>
      <c r="B35" s="5" t="s">
        <v>34</v>
      </c>
      <c r="C35" s="5" t="s">
        <v>34</v>
      </c>
      <c r="D35" s="5" t="s">
        <v>34</v>
      </c>
      <c r="E35" s="7" t="s">
        <v>34</v>
      </c>
      <c r="F35" s="7" t="s">
        <v>34</v>
      </c>
      <c r="G35" s="6" t="str">
        <f t="shared" si="0"/>
        <v/>
      </c>
      <c r="H35" s="5" t="s">
        <v>34</v>
      </c>
      <c r="I35" s="5" t="s">
        <v>34</v>
      </c>
      <c r="J35" s="11" t="s">
        <v>34</v>
      </c>
      <c r="K35" s="12" t="str">
        <f t="shared" si="1"/>
        <v/>
      </c>
      <c r="L35" s="6" t="str">
        <f t="shared" si="2"/>
        <v/>
      </c>
      <c r="M35" s="5" t="s">
        <v>34</v>
      </c>
      <c r="N35" s="13" t="s">
        <v>34</v>
      </c>
    </row>
    <row r="36" spans="1:14" ht="19.95" customHeight="1" x14ac:dyDescent="0.3">
      <c r="A36" s="10">
        <v>27</v>
      </c>
      <c r="B36" s="5" t="s">
        <v>34</v>
      </c>
      <c r="C36" s="5" t="s">
        <v>34</v>
      </c>
      <c r="D36" s="5" t="s">
        <v>34</v>
      </c>
      <c r="E36" s="7" t="s">
        <v>34</v>
      </c>
      <c r="F36" s="7" t="s">
        <v>34</v>
      </c>
      <c r="G36" s="6" t="str">
        <f t="shared" si="0"/>
        <v/>
      </c>
      <c r="H36" s="5" t="s">
        <v>34</v>
      </c>
      <c r="I36" s="5" t="s">
        <v>34</v>
      </c>
      <c r="J36" s="11" t="s">
        <v>34</v>
      </c>
      <c r="K36" s="12" t="str">
        <f t="shared" si="1"/>
        <v/>
      </c>
      <c r="L36" s="6" t="str">
        <f t="shared" si="2"/>
        <v/>
      </c>
      <c r="M36" s="5" t="s">
        <v>34</v>
      </c>
      <c r="N36" s="13" t="s">
        <v>34</v>
      </c>
    </row>
    <row r="37" spans="1:14" ht="19.95" customHeight="1" x14ac:dyDescent="0.3">
      <c r="A37" s="10">
        <v>28</v>
      </c>
      <c r="B37" s="5" t="s">
        <v>34</v>
      </c>
      <c r="C37" s="5" t="s">
        <v>34</v>
      </c>
      <c r="D37" s="5" t="s">
        <v>34</v>
      </c>
      <c r="E37" s="7" t="s">
        <v>34</v>
      </c>
      <c r="F37" s="7" t="s">
        <v>34</v>
      </c>
      <c r="G37" s="6" t="str">
        <f t="shared" si="0"/>
        <v/>
      </c>
      <c r="H37" s="5" t="s">
        <v>34</v>
      </c>
      <c r="I37" s="5" t="s">
        <v>34</v>
      </c>
      <c r="J37" s="11" t="s">
        <v>34</v>
      </c>
      <c r="K37" s="12" t="str">
        <f t="shared" si="1"/>
        <v/>
      </c>
      <c r="L37" s="6" t="str">
        <f t="shared" si="2"/>
        <v/>
      </c>
      <c r="M37" s="5" t="s">
        <v>34</v>
      </c>
      <c r="N37" s="13" t="s">
        <v>34</v>
      </c>
    </row>
    <row r="38" spans="1:14" ht="19.95" customHeight="1" x14ac:dyDescent="0.3">
      <c r="A38" s="10">
        <v>29</v>
      </c>
      <c r="B38" s="5" t="s">
        <v>34</v>
      </c>
      <c r="C38" s="5" t="s">
        <v>34</v>
      </c>
      <c r="D38" s="5" t="s">
        <v>34</v>
      </c>
      <c r="E38" s="7" t="s">
        <v>34</v>
      </c>
      <c r="F38" s="7" t="s">
        <v>34</v>
      </c>
      <c r="G38" s="6" t="str">
        <f t="shared" si="0"/>
        <v/>
      </c>
      <c r="H38" s="5" t="s">
        <v>34</v>
      </c>
      <c r="I38" s="5" t="s">
        <v>34</v>
      </c>
      <c r="J38" s="11" t="s">
        <v>34</v>
      </c>
      <c r="K38" s="12" t="str">
        <f t="shared" si="1"/>
        <v/>
      </c>
      <c r="L38" s="6" t="str">
        <f t="shared" si="2"/>
        <v/>
      </c>
      <c r="M38" s="5" t="s">
        <v>34</v>
      </c>
      <c r="N38" s="13" t="s">
        <v>34</v>
      </c>
    </row>
    <row r="39" spans="1:14" ht="19.95" customHeight="1" x14ac:dyDescent="0.3">
      <c r="A39" s="10">
        <v>30</v>
      </c>
      <c r="B39" s="5" t="s">
        <v>34</v>
      </c>
      <c r="C39" s="5" t="s">
        <v>34</v>
      </c>
      <c r="D39" s="5" t="s">
        <v>34</v>
      </c>
      <c r="E39" s="7" t="s">
        <v>34</v>
      </c>
      <c r="F39" s="7" t="s">
        <v>34</v>
      </c>
      <c r="G39" s="6" t="str">
        <f t="shared" si="0"/>
        <v/>
      </c>
      <c r="H39" s="5" t="s">
        <v>34</v>
      </c>
      <c r="I39" s="5" t="s">
        <v>34</v>
      </c>
      <c r="J39" s="11" t="s">
        <v>34</v>
      </c>
      <c r="K39" s="12" t="str">
        <f t="shared" si="1"/>
        <v/>
      </c>
      <c r="L39" s="6" t="str">
        <f t="shared" si="2"/>
        <v/>
      </c>
      <c r="M39" s="5" t="s">
        <v>34</v>
      </c>
      <c r="N39" s="13" t="s">
        <v>34</v>
      </c>
    </row>
    <row r="40" spans="1:14" ht="19.95" customHeight="1" x14ac:dyDescent="0.3">
      <c r="A40" s="10">
        <v>31</v>
      </c>
      <c r="B40" s="5" t="s">
        <v>34</v>
      </c>
      <c r="C40" s="5" t="s">
        <v>34</v>
      </c>
      <c r="D40" s="5" t="s">
        <v>34</v>
      </c>
      <c r="E40" s="7" t="s">
        <v>34</v>
      </c>
      <c r="F40" s="7" t="s">
        <v>34</v>
      </c>
      <c r="G40" s="6" t="str">
        <f t="shared" si="0"/>
        <v/>
      </c>
      <c r="H40" s="5" t="s">
        <v>34</v>
      </c>
      <c r="I40" s="5" t="s">
        <v>34</v>
      </c>
      <c r="J40" s="11" t="s">
        <v>34</v>
      </c>
      <c r="K40" s="12" t="str">
        <f t="shared" si="1"/>
        <v/>
      </c>
      <c r="L40" s="6" t="str">
        <f t="shared" si="2"/>
        <v/>
      </c>
      <c r="M40" s="5" t="s">
        <v>34</v>
      </c>
      <c r="N40" s="13" t="s">
        <v>34</v>
      </c>
    </row>
    <row r="41" spans="1:14" ht="19.95" customHeight="1" x14ac:dyDescent="0.3">
      <c r="A41" s="10">
        <v>32</v>
      </c>
      <c r="B41" s="5" t="s">
        <v>34</v>
      </c>
      <c r="C41" s="5" t="s">
        <v>34</v>
      </c>
      <c r="D41" s="5" t="s">
        <v>34</v>
      </c>
      <c r="E41" s="7" t="s">
        <v>34</v>
      </c>
      <c r="F41" s="7" t="s">
        <v>34</v>
      </c>
      <c r="G41" s="6" t="str">
        <f t="shared" si="0"/>
        <v/>
      </c>
      <c r="H41" s="5" t="s">
        <v>34</v>
      </c>
      <c r="I41" s="5" t="s">
        <v>34</v>
      </c>
      <c r="J41" s="11" t="s">
        <v>34</v>
      </c>
      <c r="K41" s="12" t="str">
        <f t="shared" si="1"/>
        <v/>
      </c>
      <c r="L41" s="6" t="str">
        <f t="shared" si="2"/>
        <v/>
      </c>
      <c r="M41" s="5" t="s">
        <v>34</v>
      </c>
      <c r="N41" s="13" t="s">
        <v>34</v>
      </c>
    </row>
    <row r="42" spans="1:14" ht="19.95" customHeight="1" x14ac:dyDescent="0.3">
      <c r="A42" s="10">
        <v>33</v>
      </c>
      <c r="B42" s="5" t="s">
        <v>34</v>
      </c>
      <c r="C42" s="5" t="s">
        <v>34</v>
      </c>
      <c r="D42" s="5" t="s">
        <v>34</v>
      </c>
      <c r="E42" s="7" t="s">
        <v>34</v>
      </c>
      <c r="F42" s="7" t="s">
        <v>34</v>
      </c>
      <c r="G42" s="6" t="str">
        <f t="shared" si="0"/>
        <v/>
      </c>
      <c r="H42" s="5" t="s">
        <v>34</v>
      </c>
      <c r="I42" s="5" t="s">
        <v>34</v>
      </c>
      <c r="J42" s="11" t="s">
        <v>34</v>
      </c>
      <c r="K42" s="12" t="str">
        <f t="shared" si="1"/>
        <v/>
      </c>
      <c r="L42" s="6" t="str">
        <f t="shared" si="2"/>
        <v/>
      </c>
      <c r="M42" s="5" t="s">
        <v>34</v>
      </c>
      <c r="N42" s="13" t="s">
        <v>34</v>
      </c>
    </row>
    <row r="43" spans="1:14" ht="19.95" customHeight="1" x14ac:dyDescent="0.3">
      <c r="A43" s="10">
        <v>34</v>
      </c>
      <c r="B43" s="5" t="s">
        <v>34</v>
      </c>
      <c r="C43" s="5" t="s">
        <v>34</v>
      </c>
      <c r="D43" s="5" t="s">
        <v>34</v>
      </c>
      <c r="E43" s="7" t="s">
        <v>34</v>
      </c>
      <c r="F43" s="7" t="s">
        <v>34</v>
      </c>
      <c r="G43" s="6" t="str">
        <f t="shared" si="0"/>
        <v/>
      </c>
      <c r="H43" s="5" t="s">
        <v>34</v>
      </c>
      <c r="I43" s="5" t="s">
        <v>34</v>
      </c>
      <c r="J43" s="11" t="s">
        <v>34</v>
      </c>
      <c r="K43" s="12" t="str">
        <f t="shared" si="1"/>
        <v/>
      </c>
      <c r="L43" s="6" t="str">
        <f t="shared" si="2"/>
        <v/>
      </c>
      <c r="M43" s="5" t="s">
        <v>34</v>
      </c>
      <c r="N43" s="13" t="s">
        <v>34</v>
      </c>
    </row>
    <row r="44" spans="1:14" ht="19.95" customHeight="1" x14ac:dyDescent="0.3">
      <c r="A44" s="10">
        <v>35</v>
      </c>
      <c r="B44" s="5" t="s">
        <v>34</v>
      </c>
      <c r="C44" s="5" t="s">
        <v>34</v>
      </c>
      <c r="D44" s="5" t="s">
        <v>34</v>
      </c>
      <c r="E44" s="7" t="s">
        <v>34</v>
      </c>
      <c r="F44" s="7" t="s">
        <v>34</v>
      </c>
      <c r="G44" s="6" t="str">
        <f t="shared" si="0"/>
        <v/>
      </c>
      <c r="H44" s="5" t="s">
        <v>34</v>
      </c>
      <c r="I44" s="5" t="s">
        <v>34</v>
      </c>
      <c r="J44" s="11" t="s">
        <v>34</v>
      </c>
      <c r="K44" s="12" t="str">
        <f t="shared" si="1"/>
        <v/>
      </c>
      <c r="L44" s="6" t="str">
        <f t="shared" si="2"/>
        <v/>
      </c>
      <c r="M44" s="5" t="s">
        <v>34</v>
      </c>
      <c r="N44" s="13" t="s">
        <v>34</v>
      </c>
    </row>
    <row r="45" spans="1:14" ht="19.95" customHeight="1" x14ac:dyDescent="0.3">
      <c r="A45" s="10">
        <v>36</v>
      </c>
      <c r="B45" s="5" t="s">
        <v>34</v>
      </c>
      <c r="C45" s="5" t="s">
        <v>34</v>
      </c>
      <c r="D45" s="5" t="s">
        <v>34</v>
      </c>
      <c r="E45" s="7" t="s">
        <v>34</v>
      </c>
      <c r="F45" s="7" t="s">
        <v>34</v>
      </c>
      <c r="G45" s="6" t="str">
        <f t="shared" si="0"/>
        <v/>
      </c>
      <c r="H45" s="5" t="s">
        <v>34</v>
      </c>
      <c r="I45" s="5" t="s">
        <v>34</v>
      </c>
      <c r="J45" s="11" t="s">
        <v>34</v>
      </c>
      <c r="K45" s="12" t="str">
        <f t="shared" si="1"/>
        <v/>
      </c>
      <c r="L45" s="6" t="str">
        <f t="shared" si="2"/>
        <v/>
      </c>
      <c r="M45" s="5" t="s">
        <v>34</v>
      </c>
      <c r="N45" s="13" t="s">
        <v>34</v>
      </c>
    </row>
    <row r="46" spans="1:14" ht="19.95" customHeight="1" x14ac:dyDescent="0.3">
      <c r="A46" s="10">
        <v>37</v>
      </c>
      <c r="B46" s="5" t="s">
        <v>34</v>
      </c>
      <c r="C46" s="5" t="s">
        <v>34</v>
      </c>
      <c r="D46" s="5" t="s">
        <v>34</v>
      </c>
      <c r="E46" s="7" t="s">
        <v>34</v>
      </c>
      <c r="F46" s="7" t="s">
        <v>34</v>
      </c>
      <c r="G46" s="6" t="str">
        <f t="shared" si="0"/>
        <v/>
      </c>
      <c r="H46" s="5" t="s">
        <v>34</v>
      </c>
      <c r="I46" s="5" t="s">
        <v>34</v>
      </c>
      <c r="J46" s="11" t="s">
        <v>34</v>
      </c>
      <c r="K46" s="12" t="str">
        <f t="shared" si="1"/>
        <v/>
      </c>
      <c r="L46" s="6" t="str">
        <f t="shared" si="2"/>
        <v/>
      </c>
      <c r="M46" s="5" t="s">
        <v>34</v>
      </c>
      <c r="N46" s="13" t="s">
        <v>34</v>
      </c>
    </row>
    <row r="47" spans="1:14" ht="19.95" customHeight="1" x14ac:dyDescent="0.3">
      <c r="A47" s="10">
        <v>38</v>
      </c>
      <c r="B47" s="5" t="s">
        <v>34</v>
      </c>
      <c r="C47" s="5" t="s">
        <v>34</v>
      </c>
      <c r="D47" s="5" t="s">
        <v>34</v>
      </c>
      <c r="E47" s="7" t="s">
        <v>34</v>
      </c>
      <c r="F47" s="7" t="s">
        <v>34</v>
      </c>
      <c r="G47" s="6" t="str">
        <f t="shared" si="0"/>
        <v/>
      </c>
      <c r="H47" s="5" t="s">
        <v>34</v>
      </c>
      <c r="I47" s="5" t="s">
        <v>34</v>
      </c>
      <c r="J47" s="11" t="s">
        <v>34</v>
      </c>
      <c r="K47" s="12" t="str">
        <f t="shared" si="1"/>
        <v/>
      </c>
      <c r="L47" s="6" t="str">
        <f t="shared" si="2"/>
        <v/>
      </c>
      <c r="M47" s="5" t="s">
        <v>34</v>
      </c>
      <c r="N47" s="13" t="s">
        <v>34</v>
      </c>
    </row>
    <row r="48" spans="1:14" ht="19.95" customHeight="1" x14ac:dyDescent="0.3">
      <c r="A48" s="10">
        <v>39</v>
      </c>
      <c r="B48" s="5" t="s">
        <v>34</v>
      </c>
      <c r="C48" s="5" t="s">
        <v>34</v>
      </c>
      <c r="D48" s="5" t="s">
        <v>34</v>
      </c>
      <c r="E48" s="7" t="s">
        <v>34</v>
      </c>
      <c r="F48" s="7" t="s">
        <v>34</v>
      </c>
      <c r="G48" s="6" t="str">
        <f t="shared" si="0"/>
        <v/>
      </c>
      <c r="H48" s="5" t="s">
        <v>34</v>
      </c>
      <c r="I48" s="5" t="s">
        <v>34</v>
      </c>
      <c r="J48" s="11" t="s">
        <v>34</v>
      </c>
      <c r="K48" s="12" t="str">
        <f t="shared" si="1"/>
        <v/>
      </c>
      <c r="L48" s="6" t="str">
        <f t="shared" si="2"/>
        <v/>
      </c>
      <c r="M48" s="5" t="s">
        <v>34</v>
      </c>
      <c r="N48" s="13" t="s">
        <v>34</v>
      </c>
    </row>
    <row r="49" spans="1:14" ht="19.95" customHeight="1" x14ac:dyDescent="0.3">
      <c r="A49" s="10">
        <v>40</v>
      </c>
      <c r="B49" s="5" t="s">
        <v>34</v>
      </c>
      <c r="C49" s="5" t="s">
        <v>34</v>
      </c>
      <c r="D49" s="5" t="s">
        <v>34</v>
      </c>
      <c r="E49" s="7" t="s">
        <v>34</v>
      </c>
      <c r="F49" s="7" t="s">
        <v>34</v>
      </c>
      <c r="G49" s="6" t="str">
        <f t="shared" si="0"/>
        <v/>
      </c>
      <c r="H49" s="5" t="s">
        <v>34</v>
      </c>
      <c r="I49" s="5" t="s">
        <v>34</v>
      </c>
      <c r="J49" s="11" t="s">
        <v>34</v>
      </c>
      <c r="K49" s="12" t="str">
        <f t="shared" si="1"/>
        <v/>
      </c>
      <c r="L49" s="6" t="str">
        <f t="shared" si="2"/>
        <v/>
      </c>
      <c r="M49" s="5" t="s">
        <v>34</v>
      </c>
      <c r="N49" s="13" t="s">
        <v>34</v>
      </c>
    </row>
    <row r="50" spans="1:14" ht="19.05" customHeight="1" x14ac:dyDescent="0.3"/>
    <row r="51" spans="1:14" ht="19.05" customHeight="1" x14ac:dyDescent="0.3"/>
    <row r="52" spans="1:14" ht="19.05" customHeight="1" x14ac:dyDescent="0.3"/>
    <row r="53" spans="1:14" ht="19.05" customHeight="1" x14ac:dyDescent="0.3"/>
    <row r="54" spans="1:14" ht="19.05" customHeight="1" x14ac:dyDescent="0.3"/>
    <row r="55" spans="1:14" ht="19.05" customHeight="1" x14ac:dyDescent="0.3"/>
    <row r="56" spans="1:14" ht="19.05" customHeight="1" x14ac:dyDescent="0.3"/>
    <row r="57" spans="1:14" ht="19.05" customHeight="1" x14ac:dyDescent="0.3"/>
    <row r="58" spans="1:14" ht="19.05" customHeight="1" x14ac:dyDescent="0.3"/>
    <row r="59" spans="1:14" ht="19.05" customHeight="1" x14ac:dyDescent="0.3"/>
  </sheetData>
  <mergeCells count="7">
    <mergeCell ref="A1:N1"/>
    <mergeCell ref="B3:D3"/>
    <mergeCell ref="B5:D5"/>
    <mergeCell ref="F3:J3"/>
    <mergeCell ref="C7:D7"/>
    <mergeCell ref="A8:N8"/>
    <mergeCell ref="B4:D4"/>
  </mergeCells>
  <conditionalFormatting sqref="A10:N49">
    <cfRule type="expression" dxfId="11" priority="6">
      <formula>AND($C10&lt;&gt;"",$F10&lt;$B$7,$I10&lt;&gt;"Erledigt")</formula>
    </cfRule>
  </conditionalFormatting>
  <conditionalFormatting sqref="J10:J49">
    <cfRule type="colorScale" priority="5">
      <colorScale>
        <cfvo type="num" val="0"/>
        <cfvo type="num" val="0.5"/>
        <cfvo type="num" val="1"/>
        <color rgb="FFFDECEC"/>
        <color rgb="FFFFF5CC"/>
        <color rgb="FFE6F4EA"/>
      </colorScale>
    </cfRule>
  </conditionalFormatting>
  <conditionalFormatting sqref="L10:L49">
    <cfRule type="expression" dxfId="10" priority="1">
      <formula>$L10="Überfällig"</formula>
    </cfRule>
    <cfRule type="expression" dxfId="9" priority="2">
      <formula>$L10="Blockiert"</formula>
    </cfRule>
    <cfRule type="expression" dxfId="8" priority="3">
      <formula>$L10="OK"</formula>
    </cfRule>
    <cfRule type="expression" dxfId="7" priority="4">
      <formula>$L10="Läuft"</formula>
    </cfRule>
  </conditionalFormatting>
  <dataValidations count="1">
    <dataValidation type="decimal" allowBlank="1" sqref="J10:J49" xr:uid="{00000000-0002-0000-0100-000003000000}">
      <formula1>0</formula1>
      <formula2>1</formula2>
    </dataValidation>
  </dataValidations>
  <pageMargins left="0.7" right="0.7" top="0.75" bottom="0.75" header="0.3" footer="0.3"/>
  <drawing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xr:uid="{00000000-0002-0000-0100-000000000000}">
          <x14:formula1>
            <xm:f>Listen!$A$2:$A$8</xm:f>
          </x14:formula1>
          <xm:sqref>B10:B49</xm:sqref>
        </x14:dataValidation>
        <x14:dataValidation type="list" allowBlank="1" xr:uid="{00000000-0002-0000-0100-000001000000}">
          <x14:formula1>
            <xm:f>Listen!$B$2:$B$5</xm:f>
          </x14:formula1>
          <xm:sqref>H10:H49</xm:sqref>
        </x14:dataValidation>
        <x14:dataValidation type="list" allowBlank="1" xr:uid="{00000000-0002-0000-0100-000002000000}">
          <x14:formula1>
            <xm:f>Listen!$C$2:$C$6</xm:f>
          </x14:formula1>
          <xm:sqref>I10:I49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4"/>
  <sheetViews>
    <sheetView showGridLines="0" workbookViewId="0">
      <selection sqref="A1:H1"/>
    </sheetView>
  </sheetViews>
  <sheetFormatPr baseColWidth="10" defaultColWidth="8.88671875" defaultRowHeight="14.4" x14ac:dyDescent="0.3"/>
  <cols>
    <col min="1" max="1" width="2" customWidth="1"/>
    <col min="2" max="2" width="22" customWidth="1"/>
    <col min="3" max="3" width="58" customWidth="1"/>
    <col min="4" max="4" width="24" customWidth="1"/>
    <col min="5" max="5" width="20" customWidth="1"/>
    <col min="6" max="6" width="16" customWidth="1"/>
    <col min="7" max="8" width="18" customWidth="1"/>
  </cols>
  <sheetData>
    <row r="1" spans="1:8" ht="19.95" customHeight="1" x14ac:dyDescent="0.3">
      <c r="A1" s="19" t="s">
        <v>0</v>
      </c>
      <c r="B1" s="20"/>
      <c r="C1" s="20"/>
      <c r="D1" s="20"/>
      <c r="E1" s="20"/>
      <c r="F1" s="20"/>
      <c r="G1" s="20"/>
      <c r="H1" s="20"/>
    </row>
    <row r="2" spans="1:8" ht="19.95" customHeight="1" x14ac:dyDescent="0.3"/>
    <row r="3" spans="1:8" ht="19.95" customHeight="1" x14ac:dyDescent="0.3">
      <c r="B3" s="17" t="s">
        <v>1</v>
      </c>
      <c r="C3" s="18"/>
      <c r="D3" s="18"/>
    </row>
    <row r="4" spans="1:8" ht="19.95" customHeight="1" x14ac:dyDescent="0.3">
      <c r="B4" s="1" t="s">
        <v>2</v>
      </c>
    </row>
    <row r="5" spans="1:8" ht="19.95" customHeight="1" x14ac:dyDescent="0.3">
      <c r="B5" s="1" t="s">
        <v>3</v>
      </c>
    </row>
    <row r="6" spans="1:8" ht="19.95" customHeight="1" x14ac:dyDescent="0.3">
      <c r="B6" s="1" t="s">
        <v>4</v>
      </c>
    </row>
    <row r="7" spans="1:8" ht="19.95" customHeight="1" x14ac:dyDescent="0.3"/>
    <row r="8" spans="1:8" ht="19.95" customHeight="1" x14ac:dyDescent="0.3">
      <c r="B8" s="17" t="s">
        <v>5</v>
      </c>
      <c r="C8" s="18"/>
      <c r="D8" s="18"/>
    </row>
    <row r="9" spans="1:8" ht="19.95" customHeight="1" x14ac:dyDescent="0.3">
      <c r="B9" s="2" t="s">
        <v>6</v>
      </c>
      <c r="C9" s="3" t="s">
        <v>7</v>
      </c>
    </row>
    <row r="10" spans="1:8" ht="19.95" customHeight="1" x14ac:dyDescent="0.3">
      <c r="B10" s="2" t="s">
        <v>8</v>
      </c>
      <c r="C10" s="3" t="s">
        <v>9</v>
      </c>
    </row>
    <row r="11" spans="1:8" ht="19.95" customHeight="1" x14ac:dyDescent="0.3">
      <c r="B11" s="2" t="s">
        <v>10</v>
      </c>
      <c r="C11" s="3" t="s">
        <v>11</v>
      </c>
    </row>
    <row r="12" spans="1:8" ht="19.95" customHeight="1" x14ac:dyDescent="0.3">
      <c r="B12" s="2" t="s">
        <v>12</v>
      </c>
      <c r="C12" s="3" t="s">
        <v>13</v>
      </c>
    </row>
    <row r="13" spans="1:8" ht="19.95" customHeight="1" x14ac:dyDescent="0.3"/>
    <row r="14" spans="1:8" ht="19.95" customHeight="1" x14ac:dyDescent="0.3"/>
    <row r="15" spans="1:8" ht="19.95" customHeight="1" x14ac:dyDescent="0.3">
      <c r="B15" s="17" t="s">
        <v>14</v>
      </c>
      <c r="C15" s="18"/>
      <c r="D15" s="18"/>
      <c r="E15" s="18"/>
    </row>
    <row r="16" spans="1:8" ht="19.95" customHeight="1" x14ac:dyDescent="0.3">
      <c r="B16" s="3" t="s">
        <v>15</v>
      </c>
    </row>
    <row r="17" spans="2:5" ht="19.95" customHeight="1" x14ac:dyDescent="0.3">
      <c r="B17" s="3" t="s">
        <v>16</v>
      </c>
    </row>
    <row r="18" spans="2:5" ht="19.95" customHeight="1" x14ac:dyDescent="0.3">
      <c r="B18" s="3" t="s">
        <v>17</v>
      </c>
    </row>
    <row r="19" spans="2:5" ht="19.95" customHeight="1" x14ac:dyDescent="0.3">
      <c r="B19" s="3" t="s">
        <v>18</v>
      </c>
    </row>
    <row r="20" spans="2:5" ht="19.95" customHeight="1" x14ac:dyDescent="0.3"/>
    <row r="21" spans="2:5" ht="19.95" customHeight="1" x14ac:dyDescent="0.3"/>
    <row r="22" spans="2:5" ht="19.95" customHeight="1" x14ac:dyDescent="0.3">
      <c r="B22" s="17" t="s">
        <v>19</v>
      </c>
      <c r="C22" s="18"/>
      <c r="D22" s="18"/>
      <c r="E22" s="18"/>
    </row>
    <row r="23" spans="2:5" ht="19.95" customHeight="1" x14ac:dyDescent="0.3">
      <c r="B23" s="2" t="s">
        <v>20</v>
      </c>
      <c r="C23" s="3" t="s">
        <v>21</v>
      </c>
    </row>
    <row r="24" spans="2:5" ht="19.95" customHeight="1" x14ac:dyDescent="0.3">
      <c r="B24" s="2" t="s">
        <v>22</v>
      </c>
      <c r="C24" s="3" t="s">
        <v>23</v>
      </c>
    </row>
    <row r="25" spans="2:5" ht="19.95" customHeight="1" x14ac:dyDescent="0.3">
      <c r="B25" s="2" t="s">
        <v>24</v>
      </c>
      <c r="C25" s="3" t="s">
        <v>25</v>
      </c>
    </row>
    <row r="26" spans="2:5" ht="19.95" customHeight="1" x14ac:dyDescent="0.3">
      <c r="B26" s="2" t="s">
        <v>26</v>
      </c>
      <c r="C26" s="3" t="s">
        <v>27</v>
      </c>
    </row>
    <row r="27" spans="2:5" ht="19.95" customHeight="1" x14ac:dyDescent="0.3"/>
    <row r="28" spans="2:5" ht="19.95" customHeight="1" x14ac:dyDescent="0.3"/>
    <row r="29" spans="2:5" ht="19.95" customHeight="1" x14ac:dyDescent="0.3">
      <c r="B29" s="17" t="s">
        <v>28</v>
      </c>
      <c r="C29" s="18"/>
      <c r="D29" s="18"/>
      <c r="E29" s="18"/>
    </row>
    <row r="30" spans="2:5" ht="19.95" customHeight="1" x14ac:dyDescent="0.3">
      <c r="B30" s="1" t="s">
        <v>29</v>
      </c>
    </row>
    <row r="31" spans="2:5" ht="19.95" customHeight="1" x14ac:dyDescent="0.3">
      <c r="B31" s="1" t="s">
        <v>30</v>
      </c>
    </row>
    <row r="32" spans="2:5" ht="19.95" customHeight="1" x14ac:dyDescent="0.3">
      <c r="B32" s="1" t="s">
        <v>31</v>
      </c>
    </row>
    <row r="33" ht="19.95" customHeight="1" x14ac:dyDescent="0.3"/>
    <row r="34" ht="19.95" customHeight="1" x14ac:dyDescent="0.3"/>
  </sheetData>
  <mergeCells count="6">
    <mergeCell ref="B3:D3"/>
    <mergeCell ref="B8:D8"/>
    <mergeCell ref="B15:E15"/>
    <mergeCell ref="B29:E29"/>
    <mergeCell ref="A1:H1"/>
    <mergeCell ref="B22:E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59"/>
  <sheetViews>
    <sheetView showGridLines="0" workbookViewId="0"/>
  </sheetViews>
  <sheetFormatPr baseColWidth="10" defaultColWidth="8.88671875" defaultRowHeight="14.4" x14ac:dyDescent="0.3"/>
  <cols>
    <col min="1" max="1" width="5" customWidth="1"/>
    <col min="2" max="2" width="34" customWidth="1"/>
    <col min="3" max="3" width="20" customWidth="1"/>
    <col min="4" max="4" width="13" customWidth="1"/>
    <col min="5" max="5" width="16" customWidth="1"/>
    <col min="6" max="6" width="12" customWidth="1"/>
    <col min="7" max="7" width="30" customWidth="1"/>
  </cols>
  <sheetData>
    <row r="1" spans="1:7" ht="24" customHeight="1" x14ac:dyDescent="0.3">
      <c r="A1" s="19" t="s">
        <v>63</v>
      </c>
      <c r="B1" s="20"/>
      <c r="C1" s="20"/>
      <c r="D1" s="20"/>
      <c r="E1" s="20"/>
      <c r="F1" s="20"/>
      <c r="G1" s="20"/>
    </row>
    <row r="2" spans="1:7" ht="19.05" customHeight="1" x14ac:dyDescent="0.3"/>
    <row r="3" spans="1:7" x14ac:dyDescent="0.3">
      <c r="A3" s="4" t="s">
        <v>33</v>
      </c>
      <c r="B3" s="25" t="str">
        <f>Projektplan!B3</f>
        <v/>
      </c>
      <c r="C3" s="26"/>
      <c r="D3" s="26"/>
      <c r="E3" s="4" t="s">
        <v>46</v>
      </c>
      <c r="F3" s="14">
        <f>Projektplan!B7</f>
        <v>46127</v>
      </c>
    </row>
    <row r="4" spans="1:7" ht="19.05" customHeight="1" x14ac:dyDescent="0.3"/>
    <row r="5" spans="1:7" ht="28.05" customHeight="1" x14ac:dyDescent="0.3">
      <c r="A5" s="24" t="s">
        <v>64</v>
      </c>
      <c r="B5" s="20"/>
      <c r="C5" s="20"/>
      <c r="D5" s="20"/>
      <c r="E5" s="20"/>
      <c r="F5" s="20"/>
      <c r="G5" s="20"/>
    </row>
    <row r="6" spans="1:7" ht="19.05" customHeight="1" x14ac:dyDescent="0.3">
      <c r="A6" s="15" t="s">
        <v>49</v>
      </c>
      <c r="B6" s="15" t="s">
        <v>65</v>
      </c>
      <c r="C6" s="15" t="s">
        <v>52</v>
      </c>
      <c r="D6" s="15" t="s">
        <v>66</v>
      </c>
      <c r="E6" s="15" t="s">
        <v>57</v>
      </c>
      <c r="F6" s="15" t="s">
        <v>59</v>
      </c>
      <c r="G6" s="15" t="s">
        <v>67</v>
      </c>
    </row>
    <row r="7" spans="1:7" ht="19.05" customHeight="1" x14ac:dyDescent="0.3">
      <c r="A7" s="5">
        <v>1</v>
      </c>
      <c r="B7" s="5" t="s">
        <v>68</v>
      </c>
      <c r="C7" s="5" t="s">
        <v>69</v>
      </c>
      <c r="D7" s="7">
        <v>46148</v>
      </c>
      <c r="E7" s="5" t="s">
        <v>70</v>
      </c>
      <c r="F7" s="6" t="str">
        <f t="shared" ref="F7:F18" si="0">IF(OR(D7="",E7="Erreicht"),"",D7-$F$3)</f>
        <v/>
      </c>
      <c r="G7" s="16" t="s">
        <v>34</v>
      </c>
    </row>
    <row r="8" spans="1:7" x14ac:dyDescent="0.3">
      <c r="A8" s="5">
        <v>2</v>
      </c>
      <c r="B8" s="5" t="s">
        <v>71</v>
      </c>
      <c r="C8" s="5" t="s">
        <v>69</v>
      </c>
      <c r="D8" s="7">
        <v>46157</v>
      </c>
      <c r="E8" s="5" t="s">
        <v>70</v>
      </c>
      <c r="F8" s="6" t="str">
        <f t="shared" si="0"/>
        <v/>
      </c>
      <c r="G8" s="16" t="s">
        <v>34</v>
      </c>
    </row>
    <row r="9" spans="1:7" x14ac:dyDescent="0.3">
      <c r="A9" s="5">
        <v>3</v>
      </c>
      <c r="B9" s="5" t="s">
        <v>72</v>
      </c>
      <c r="C9" s="5" t="s">
        <v>73</v>
      </c>
      <c r="D9" s="7">
        <v>46176</v>
      </c>
      <c r="E9" s="5" t="s">
        <v>74</v>
      </c>
      <c r="F9" s="6">
        <f t="shared" si="0"/>
        <v>49</v>
      </c>
      <c r="G9" s="16" t="s">
        <v>34</v>
      </c>
    </row>
    <row r="10" spans="1:7" ht="19.05" customHeight="1" x14ac:dyDescent="0.3">
      <c r="A10" s="5">
        <v>4</v>
      </c>
      <c r="B10" s="5" t="s">
        <v>75</v>
      </c>
      <c r="C10" s="5" t="s">
        <v>76</v>
      </c>
      <c r="D10" s="7">
        <v>46174</v>
      </c>
      <c r="E10" s="5" t="s">
        <v>77</v>
      </c>
      <c r="F10" s="6">
        <f t="shared" si="0"/>
        <v>47</v>
      </c>
      <c r="G10" s="16" t="s">
        <v>34</v>
      </c>
    </row>
    <row r="11" spans="1:7" ht="19.05" customHeight="1" x14ac:dyDescent="0.3">
      <c r="A11" s="5">
        <v>5</v>
      </c>
      <c r="B11" s="5" t="s">
        <v>78</v>
      </c>
      <c r="C11" s="5" t="s">
        <v>69</v>
      </c>
      <c r="D11" s="7">
        <v>46219</v>
      </c>
      <c r="E11" s="5" t="s">
        <v>77</v>
      </c>
      <c r="F11" s="6">
        <f t="shared" si="0"/>
        <v>92</v>
      </c>
      <c r="G11" s="16" t="s">
        <v>34</v>
      </c>
    </row>
    <row r="12" spans="1:7" ht="19.05" customHeight="1" x14ac:dyDescent="0.3">
      <c r="A12" s="5">
        <v>6</v>
      </c>
      <c r="B12" s="5" t="s">
        <v>34</v>
      </c>
      <c r="C12" s="5" t="s">
        <v>34</v>
      </c>
      <c r="D12" s="7" t="s">
        <v>34</v>
      </c>
      <c r="E12" s="5" t="s">
        <v>34</v>
      </c>
      <c r="F12" s="6" t="str">
        <f t="shared" si="0"/>
        <v/>
      </c>
      <c r="G12" s="16" t="s">
        <v>34</v>
      </c>
    </row>
    <row r="13" spans="1:7" ht="19.05" customHeight="1" x14ac:dyDescent="0.3">
      <c r="A13" s="5">
        <v>7</v>
      </c>
      <c r="B13" s="5" t="s">
        <v>34</v>
      </c>
      <c r="C13" s="5" t="s">
        <v>34</v>
      </c>
      <c r="D13" s="7" t="s">
        <v>34</v>
      </c>
      <c r="E13" s="5" t="s">
        <v>34</v>
      </c>
      <c r="F13" s="6" t="str">
        <f t="shared" si="0"/>
        <v/>
      </c>
      <c r="G13" s="16" t="s">
        <v>34</v>
      </c>
    </row>
    <row r="14" spans="1:7" ht="19.05" customHeight="1" x14ac:dyDescent="0.3">
      <c r="A14" s="5">
        <v>8</v>
      </c>
      <c r="B14" s="5" t="s">
        <v>34</v>
      </c>
      <c r="C14" s="5" t="s">
        <v>34</v>
      </c>
      <c r="D14" s="7" t="s">
        <v>34</v>
      </c>
      <c r="E14" s="5" t="s">
        <v>34</v>
      </c>
      <c r="F14" s="6" t="str">
        <f t="shared" si="0"/>
        <v/>
      </c>
      <c r="G14" s="16" t="s">
        <v>34</v>
      </c>
    </row>
    <row r="15" spans="1:7" ht="19.05" customHeight="1" x14ac:dyDescent="0.3">
      <c r="A15" s="5">
        <v>9</v>
      </c>
      <c r="B15" s="5" t="s">
        <v>34</v>
      </c>
      <c r="C15" s="5" t="s">
        <v>34</v>
      </c>
      <c r="D15" s="7" t="s">
        <v>34</v>
      </c>
      <c r="E15" s="5" t="s">
        <v>34</v>
      </c>
      <c r="F15" s="6" t="str">
        <f t="shared" si="0"/>
        <v/>
      </c>
      <c r="G15" s="16" t="s">
        <v>34</v>
      </c>
    </row>
    <row r="16" spans="1:7" ht="19.05" customHeight="1" x14ac:dyDescent="0.3">
      <c r="A16" s="5">
        <v>10</v>
      </c>
      <c r="B16" s="5" t="s">
        <v>34</v>
      </c>
      <c r="C16" s="5" t="s">
        <v>34</v>
      </c>
      <c r="D16" s="7" t="s">
        <v>34</v>
      </c>
      <c r="E16" s="5" t="s">
        <v>34</v>
      </c>
      <c r="F16" s="6" t="str">
        <f t="shared" si="0"/>
        <v/>
      </c>
      <c r="G16" s="16" t="s">
        <v>34</v>
      </c>
    </row>
    <row r="17" spans="1:7" ht="19.05" customHeight="1" x14ac:dyDescent="0.3">
      <c r="A17" s="5">
        <v>11</v>
      </c>
      <c r="B17" s="5" t="s">
        <v>34</v>
      </c>
      <c r="C17" s="5" t="s">
        <v>34</v>
      </c>
      <c r="D17" s="7" t="s">
        <v>34</v>
      </c>
      <c r="E17" s="5" t="s">
        <v>34</v>
      </c>
      <c r="F17" s="6" t="str">
        <f t="shared" si="0"/>
        <v/>
      </c>
      <c r="G17" s="16" t="s">
        <v>34</v>
      </c>
    </row>
    <row r="18" spans="1:7" ht="19.05" customHeight="1" x14ac:dyDescent="0.3">
      <c r="A18" s="5">
        <v>12</v>
      </c>
      <c r="B18" s="5" t="s">
        <v>34</v>
      </c>
      <c r="C18" s="5" t="s">
        <v>34</v>
      </c>
      <c r="D18" s="7" t="s">
        <v>34</v>
      </c>
      <c r="E18" s="5" t="s">
        <v>34</v>
      </c>
      <c r="F18" s="6" t="str">
        <f t="shared" si="0"/>
        <v/>
      </c>
      <c r="G18" s="16" t="s">
        <v>34</v>
      </c>
    </row>
    <row r="19" spans="1:7" ht="19.05" customHeight="1" x14ac:dyDescent="0.3"/>
    <row r="20" spans="1:7" ht="19.05" customHeight="1" x14ac:dyDescent="0.3"/>
    <row r="21" spans="1:7" ht="19.05" customHeight="1" x14ac:dyDescent="0.3"/>
    <row r="22" spans="1:7" ht="19.05" customHeight="1" x14ac:dyDescent="0.3"/>
    <row r="23" spans="1:7" ht="19.05" customHeight="1" x14ac:dyDescent="0.3"/>
    <row r="24" spans="1:7" ht="19.05" customHeight="1" x14ac:dyDescent="0.3"/>
    <row r="25" spans="1:7" ht="19.05" customHeight="1" x14ac:dyDescent="0.3"/>
    <row r="26" spans="1:7" ht="19.05" customHeight="1" x14ac:dyDescent="0.3"/>
    <row r="27" spans="1:7" ht="19.05" customHeight="1" x14ac:dyDescent="0.3"/>
    <row r="28" spans="1:7" ht="19.05" customHeight="1" x14ac:dyDescent="0.3"/>
    <row r="29" spans="1:7" ht="19.05" customHeight="1" x14ac:dyDescent="0.3"/>
    <row r="30" spans="1:7" ht="19.05" customHeight="1" x14ac:dyDescent="0.3"/>
    <row r="31" spans="1:7" ht="19.05" customHeight="1" x14ac:dyDescent="0.3"/>
    <row r="32" spans="1:7" ht="19.05" customHeight="1" x14ac:dyDescent="0.3"/>
    <row r="33" ht="19.05" customHeight="1" x14ac:dyDescent="0.3"/>
    <row r="34" ht="19.05" customHeight="1" x14ac:dyDescent="0.3"/>
    <row r="35" ht="19.05" customHeight="1" x14ac:dyDescent="0.3"/>
    <row r="36" ht="19.05" customHeight="1" x14ac:dyDescent="0.3"/>
    <row r="37" ht="19.05" customHeight="1" x14ac:dyDescent="0.3"/>
    <row r="38" ht="19.05" customHeight="1" x14ac:dyDescent="0.3"/>
    <row r="39" ht="19.05" customHeight="1" x14ac:dyDescent="0.3"/>
    <row r="40" ht="19.05" customHeight="1" x14ac:dyDescent="0.3"/>
    <row r="41" ht="19.05" customHeight="1" x14ac:dyDescent="0.3"/>
    <row r="42" ht="19.05" customHeight="1" x14ac:dyDescent="0.3"/>
    <row r="43" ht="19.05" customHeight="1" x14ac:dyDescent="0.3"/>
    <row r="44" ht="19.05" customHeight="1" x14ac:dyDescent="0.3"/>
    <row r="45" ht="19.05" customHeight="1" x14ac:dyDescent="0.3"/>
    <row r="46" ht="19.05" customHeight="1" x14ac:dyDescent="0.3"/>
    <row r="47" ht="19.05" customHeight="1" x14ac:dyDescent="0.3"/>
    <row r="48" ht="19.05" customHeight="1" x14ac:dyDescent="0.3"/>
    <row r="49" ht="19.05" customHeight="1" x14ac:dyDescent="0.3"/>
    <row r="50" ht="19.05" customHeight="1" x14ac:dyDescent="0.3"/>
    <row r="51" ht="19.05" customHeight="1" x14ac:dyDescent="0.3"/>
    <row r="52" ht="19.05" customHeight="1" x14ac:dyDescent="0.3"/>
    <row r="53" ht="19.05" customHeight="1" x14ac:dyDescent="0.3"/>
    <row r="54" ht="19.05" customHeight="1" x14ac:dyDescent="0.3"/>
    <row r="55" ht="19.05" customHeight="1" x14ac:dyDescent="0.3"/>
    <row r="56" ht="19.05" customHeight="1" x14ac:dyDescent="0.3"/>
    <row r="57" ht="19.05" customHeight="1" x14ac:dyDescent="0.3"/>
    <row r="58" ht="19.05" customHeight="1" x14ac:dyDescent="0.3"/>
    <row r="59" ht="19.05" customHeight="1" x14ac:dyDescent="0.3"/>
  </sheetData>
  <mergeCells count="3">
    <mergeCell ref="B3:D3"/>
    <mergeCell ref="A1:G1"/>
    <mergeCell ref="A5:G5"/>
  </mergeCells>
  <conditionalFormatting sqref="E7:E18">
    <cfRule type="expression" dxfId="6" priority="2">
      <formula>$E7="Erreicht"</formula>
    </cfRule>
  </conditionalFormatting>
  <conditionalFormatting sqref="F7:F18">
    <cfRule type="expression" dxfId="5" priority="1">
      <formula>$F7&lt;0</formula>
    </cfRule>
  </conditionalFormatting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xr:uid="{00000000-0002-0000-0200-000000000000}">
          <x14:formula1>
            <xm:f>Listen!$D$2:$D$5</xm:f>
          </x14:formula1>
          <xm:sqref>E7:E18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59"/>
  <sheetViews>
    <sheetView showGridLines="0" workbookViewId="0"/>
  </sheetViews>
  <sheetFormatPr baseColWidth="10" defaultColWidth="8.88671875" defaultRowHeight="14.4" x14ac:dyDescent="0.3"/>
  <cols>
    <col min="1" max="1" width="5" customWidth="1"/>
    <col min="2" max="2" width="18" customWidth="1"/>
    <col min="3" max="3" width="32" customWidth="1"/>
    <col min="4" max="4" width="18" customWidth="1"/>
    <col min="5" max="7" width="12" customWidth="1"/>
    <col min="8" max="8" width="11" customWidth="1"/>
    <col min="9" max="9" width="16" customWidth="1"/>
    <col min="10" max="11" width="11" customWidth="1"/>
    <col min="12" max="12" width="14" customWidth="1"/>
    <col min="13" max="13" width="12" customWidth="1"/>
    <col min="14" max="14" width="28" customWidth="1"/>
  </cols>
  <sheetData>
    <row r="1" spans="1:14" ht="24" customHeight="1" x14ac:dyDescent="0.3">
      <c r="A1" s="19" t="s">
        <v>79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</row>
    <row r="2" spans="1:14" ht="19.05" customHeight="1" x14ac:dyDescent="0.3"/>
    <row r="3" spans="1:14" ht="19.95" customHeight="1" x14ac:dyDescent="0.3">
      <c r="A3" s="4" t="s">
        <v>33</v>
      </c>
      <c r="B3" s="21" t="s">
        <v>80</v>
      </c>
      <c r="C3" s="22"/>
      <c r="D3" s="22"/>
      <c r="F3" s="17" t="s">
        <v>35</v>
      </c>
      <c r="G3" s="18"/>
      <c r="H3" s="18"/>
      <c r="I3" s="18"/>
      <c r="J3" s="18"/>
    </row>
    <row r="4" spans="1:14" ht="19.95" customHeight="1" x14ac:dyDescent="0.3">
      <c r="A4" s="4" t="s">
        <v>36</v>
      </c>
      <c r="B4" s="21" t="s">
        <v>81</v>
      </c>
      <c r="C4" s="22"/>
      <c r="D4" s="22"/>
      <c r="F4" s="4" t="s">
        <v>37</v>
      </c>
      <c r="G4" s="6">
        <f>COUNTIF(C10:C49,"&lt;&gt;")</f>
        <v>40</v>
      </c>
      <c r="I4" s="4" t="s">
        <v>38</v>
      </c>
      <c r="J4" s="6">
        <f>COUNTIFS(C10:C49,"&lt;&gt;",F10:F49,"&lt;"&amp;$B$7,I10:I49,"&lt;&gt;Erledigt")</f>
        <v>3</v>
      </c>
    </row>
    <row r="5" spans="1:14" ht="19.95" customHeight="1" x14ac:dyDescent="0.3">
      <c r="A5" s="4" t="s">
        <v>39</v>
      </c>
      <c r="B5" s="21" t="s">
        <v>82</v>
      </c>
      <c r="C5" s="22"/>
      <c r="D5" s="22"/>
      <c r="F5" s="4" t="s">
        <v>40</v>
      </c>
      <c r="G5" s="6">
        <f>COUNTIFS(C10:C49,"&lt;&gt;",I10:I49,"Erledigt")</f>
        <v>3</v>
      </c>
      <c r="I5" s="4" t="s">
        <v>41</v>
      </c>
      <c r="J5" s="6">
        <f>COUNTIFS(C10:C49,"&lt;&gt;",I10:I49,"Blockiert")</f>
        <v>0</v>
      </c>
    </row>
    <row r="6" spans="1:14" ht="19.95" customHeight="1" x14ac:dyDescent="0.3">
      <c r="A6" s="4" t="s">
        <v>42</v>
      </c>
      <c r="B6" s="7">
        <v>46146</v>
      </c>
      <c r="C6" s="4" t="s">
        <v>43</v>
      </c>
      <c r="D6" s="7">
        <v>46220</v>
      </c>
      <c r="F6" s="4" t="s">
        <v>44</v>
      </c>
      <c r="G6" s="8">
        <f>IFERROR(AVERAGEIF(C10:C49,"&lt;&gt;",J10:J49),0)</f>
        <v>0.47499999999999998</v>
      </c>
      <c r="I6" s="4" t="s">
        <v>45</v>
      </c>
      <c r="J6" s="6">
        <f>COUNTIFS(C10:C49,"&lt;&gt;",I10:I49,"Nicht gestartet")+COUNTIFS(C10:C49,"&lt;&gt;",I10:I49,"Wartet")</f>
        <v>4</v>
      </c>
    </row>
    <row r="7" spans="1:14" ht="19.95" customHeight="1" x14ac:dyDescent="0.3">
      <c r="A7" s="4" t="s">
        <v>46</v>
      </c>
      <c r="B7" s="7">
        <v>46178</v>
      </c>
      <c r="C7" s="23" t="s">
        <v>47</v>
      </c>
      <c r="D7" s="20"/>
    </row>
    <row r="8" spans="1:14" ht="19.95" customHeight="1" x14ac:dyDescent="0.3">
      <c r="A8" s="24" t="s">
        <v>48</v>
      </c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</row>
    <row r="9" spans="1:14" ht="19.95" customHeight="1" x14ac:dyDescent="0.3">
      <c r="A9" s="9" t="s">
        <v>49</v>
      </c>
      <c r="B9" s="9" t="s">
        <v>50</v>
      </c>
      <c r="C9" s="9" t="s">
        <v>51</v>
      </c>
      <c r="D9" s="9" t="s">
        <v>52</v>
      </c>
      <c r="E9" s="9" t="s">
        <v>53</v>
      </c>
      <c r="F9" s="9" t="s">
        <v>54</v>
      </c>
      <c r="G9" s="9" t="s">
        <v>55</v>
      </c>
      <c r="H9" s="9" t="s">
        <v>56</v>
      </c>
      <c r="I9" s="9" t="s">
        <v>57</v>
      </c>
      <c r="J9" s="9" t="s">
        <v>58</v>
      </c>
      <c r="K9" s="9" t="s">
        <v>59</v>
      </c>
      <c r="L9" s="9" t="s">
        <v>60</v>
      </c>
      <c r="M9" s="9" t="s">
        <v>61</v>
      </c>
      <c r="N9" s="9" t="s">
        <v>62</v>
      </c>
    </row>
    <row r="10" spans="1:14" ht="19.95" customHeight="1" x14ac:dyDescent="0.3">
      <c r="A10" s="10" t="s">
        <v>83</v>
      </c>
      <c r="B10" s="5" t="s">
        <v>84</v>
      </c>
      <c r="C10" s="5" t="s">
        <v>85</v>
      </c>
      <c r="D10" s="5" t="s">
        <v>69</v>
      </c>
      <c r="E10" s="7">
        <v>46146</v>
      </c>
      <c r="F10" s="7">
        <v>46148</v>
      </c>
      <c r="G10" s="6">
        <f t="shared" ref="G10:G49" si="0">IF(OR(E10="",F10=""),"",MAX(1,F10-E10+1))</f>
        <v>3</v>
      </c>
      <c r="H10" s="5" t="s">
        <v>86</v>
      </c>
      <c r="I10" s="5" t="s">
        <v>40</v>
      </c>
      <c r="J10" s="11">
        <v>1</v>
      </c>
      <c r="K10" s="12" t="str">
        <f t="shared" ref="K10:K49" si="1">IF(OR(F10="",I10="Erledigt"),"",F10-$B$7)</f>
        <v/>
      </c>
      <c r="L10" s="6" t="str">
        <f t="shared" ref="L10:L49" si="2">IF(C10="","",IF(I10="Erledigt","OK",IF(I10="Blockiert","Blockiert",IF(AND(F10&lt;$B$7,J10&lt;1),"Überfällig",IF(J10&gt;0,"Läuft","Offen")))))</f>
        <v>OK</v>
      </c>
      <c r="M10" s="5" t="s">
        <v>34</v>
      </c>
      <c r="N10" s="13" t="s">
        <v>87</v>
      </c>
    </row>
    <row r="11" spans="1:14" ht="19.95" customHeight="1" x14ac:dyDescent="0.3">
      <c r="A11" s="10" t="s">
        <v>88</v>
      </c>
      <c r="B11" s="5" t="s">
        <v>89</v>
      </c>
      <c r="C11" s="5" t="s">
        <v>90</v>
      </c>
      <c r="D11" s="5" t="s">
        <v>91</v>
      </c>
      <c r="E11" s="7">
        <v>46147</v>
      </c>
      <c r="F11" s="7">
        <v>46154</v>
      </c>
      <c r="G11" s="6">
        <f t="shared" si="0"/>
        <v>8</v>
      </c>
      <c r="H11" s="5" t="s">
        <v>86</v>
      </c>
      <c r="I11" s="5" t="s">
        <v>40</v>
      </c>
      <c r="J11" s="11">
        <v>1</v>
      </c>
      <c r="K11" s="12" t="str">
        <f t="shared" si="1"/>
        <v/>
      </c>
      <c r="L11" s="6" t="str">
        <f t="shared" si="2"/>
        <v>OK</v>
      </c>
      <c r="M11" s="5" t="s">
        <v>83</v>
      </c>
      <c r="N11" s="13" t="s">
        <v>92</v>
      </c>
    </row>
    <row r="12" spans="1:14" ht="19.95" customHeight="1" x14ac:dyDescent="0.3">
      <c r="A12" s="10" t="s">
        <v>93</v>
      </c>
      <c r="B12" s="5" t="s">
        <v>94</v>
      </c>
      <c r="C12" s="5" t="s">
        <v>95</v>
      </c>
      <c r="D12" s="5" t="s">
        <v>69</v>
      </c>
      <c r="E12" s="7">
        <v>46155</v>
      </c>
      <c r="F12" s="7">
        <v>46157</v>
      </c>
      <c r="G12" s="6">
        <f t="shared" si="0"/>
        <v>3</v>
      </c>
      <c r="H12" s="5" t="s">
        <v>86</v>
      </c>
      <c r="I12" s="5" t="s">
        <v>40</v>
      </c>
      <c r="J12" s="11">
        <v>1</v>
      </c>
      <c r="K12" s="12" t="str">
        <f t="shared" si="1"/>
        <v/>
      </c>
      <c r="L12" s="6" t="str">
        <f t="shared" si="2"/>
        <v>OK</v>
      </c>
      <c r="M12" s="5" t="s">
        <v>88</v>
      </c>
      <c r="N12" s="13" t="s">
        <v>34</v>
      </c>
    </row>
    <row r="13" spans="1:14" ht="19.95" customHeight="1" x14ac:dyDescent="0.3">
      <c r="A13" s="10" t="s">
        <v>96</v>
      </c>
      <c r="B13" s="5" t="s">
        <v>94</v>
      </c>
      <c r="C13" s="5" t="s">
        <v>97</v>
      </c>
      <c r="D13" s="5" t="s">
        <v>73</v>
      </c>
      <c r="E13" s="7">
        <v>46158</v>
      </c>
      <c r="F13" s="7">
        <v>46165</v>
      </c>
      <c r="G13" s="6">
        <f t="shared" si="0"/>
        <v>8</v>
      </c>
      <c r="H13" s="5" t="s">
        <v>98</v>
      </c>
      <c r="I13" s="5" t="s">
        <v>74</v>
      </c>
      <c r="J13" s="11">
        <v>0.75</v>
      </c>
      <c r="K13" s="12">
        <f t="shared" si="1"/>
        <v>-13</v>
      </c>
      <c r="L13" s="6" t="str">
        <f t="shared" si="2"/>
        <v>Überfällig</v>
      </c>
      <c r="M13" s="5" t="s">
        <v>93</v>
      </c>
      <c r="N13" s="13" t="s">
        <v>99</v>
      </c>
    </row>
    <row r="14" spans="1:14" ht="19.95" customHeight="1" x14ac:dyDescent="0.3">
      <c r="A14" s="10" t="s">
        <v>100</v>
      </c>
      <c r="B14" s="5" t="s">
        <v>94</v>
      </c>
      <c r="C14" s="5" t="s">
        <v>101</v>
      </c>
      <c r="D14" s="5" t="s">
        <v>102</v>
      </c>
      <c r="E14" s="7">
        <v>46160</v>
      </c>
      <c r="F14" s="7">
        <v>46169</v>
      </c>
      <c r="G14" s="6">
        <f t="shared" si="0"/>
        <v>10</v>
      </c>
      <c r="H14" s="5" t="s">
        <v>98</v>
      </c>
      <c r="I14" s="5" t="s">
        <v>74</v>
      </c>
      <c r="J14" s="11">
        <v>0.6</v>
      </c>
      <c r="K14" s="12">
        <f t="shared" si="1"/>
        <v>-9</v>
      </c>
      <c r="L14" s="6" t="str">
        <f t="shared" si="2"/>
        <v>Überfällig</v>
      </c>
      <c r="M14" s="5" t="s">
        <v>93</v>
      </c>
      <c r="N14" s="13" t="s">
        <v>34</v>
      </c>
    </row>
    <row r="15" spans="1:14" ht="19.95" customHeight="1" x14ac:dyDescent="0.3">
      <c r="A15" s="10" t="s">
        <v>103</v>
      </c>
      <c r="B15" s="5" t="s">
        <v>104</v>
      </c>
      <c r="C15" s="5" t="s">
        <v>105</v>
      </c>
      <c r="D15" s="5" t="s">
        <v>73</v>
      </c>
      <c r="E15" s="7">
        <v>46166</v>
      </c>
      <c r="F15" s="7">
        <v>46176</v>
      </c>
      <c r="G15" s="6">
        <f t="shared" si="0"/>
        <v>11</v>
      </c>
      <c r="H15" s="5" t="s">
        <v>86</v>
      </c>
      <c r="I15" s="5" t="s">
        <v>74</v>
      </c>
      <c r="J15" s="11">
        <v>0.4</v>
      </c>
      <c r="K15" s="12">
        <f t="shared" si="1"/>
        <v>-2</v>
      </c>
      <c r="L15" s="6" t="str">
        <f t="shared" si="2"/>
        <v>Überfällig</v>
      </c>
      <c r="M15" s="5" t="s">
        <v>96</v>
      </c>
      <c r="N15" s="13" t="s">
        <v>34</v>
      </c>
    </row>
    <row r="16" spans="1:14" ht="19.95" customHeight="1" x14ac:dyDescent="0.3">
      <c r="A16" s="10" t="s">
        <v>106</v>
      </c>
      <c r="B16" s="5" t="s">
        <v>104</v>
      </c>
      <c r="C16" s="5" t="s">
        <v>107</v>
      </c>
      <c r="D16" s="5" t="s">
        <v>76</v>
      </c>
      <c r="E16" s="7">
        <v>46174</v>
      </c>
      <c r="F16" s="7">
        <v>46185</v>
      </c>
      <c r="G16" s="6">
        <f t="shared" si="0"/>
        <v>12</v>
      </c>
      <c r="H16" s="5" t="s">
        <v>86</v>
      </c>
      <c r="I16" s="5" t="s">
        <v>108</v>
      </c>
      <c r="J16" s="11">
        <v>0</v>
      </c>
      <c r="K16" s="12">
        <f t="shared" si="1"/>
        <v>7</v>
      </c>
      <c r="L16" s="6" t="str">
        <f t="shared" si="2"/>
        <v>Offen</v>
      </c>
      <c r="M16" s="5" t="s">
        <v>103</v>
      </c>
      <c r="N16" s="13" t="s">
        <v>34</v>
      </c>
    </row>
    <row r="17" spans="1:14" ht="19.95" customHeight="1" x14ac:dyDescent="0.3">
      <c r="A17" s="10" t="s">
        <v>109</v>
      </c>
      <c r="B17" s="5" t="s">
        <v>104</v>
      </c>
      <c r="C17" s="5" t="s">
        <v>110</v>
      </c>
      <c r="D17" s="5" t="s">
        <v>76</v>
      </c>
      <c r="E17" s="7">
        <v>46181</v>
      </c>
      <c r="F17" s="7">
        <v>46199</v>
      </c>
      <c r="G17" s="6">
        <f t="shared" si="0"/>
        <v>19</v>
      </c>
      <c r="H17" s="5" t="s">
        <v>98</v>
      </c>
      <c r="I17" s="5" t="s">
        <v>108</v>
      </c>
      <c r="J17" s="11">
        <v>0</v>
      </c>
      <c r="K17" s="12">
        <f t="shared" si="1"/>
        <v>21</v>
      </c>
      <c r="L17" s="6" t="str">
        <f t="shared" si="2"/>
        <v>Offen</v>
      </c>
      <c r="M17" s="5" t="s">
        <v>106</v>
      </c>
      <c r="N17" s="13" t="s">
        <v>34</v>
      </c>
    </row>
    <row r="18" spans="1:14" ht="19.95" customHeight="1" x14ac:dyDescent="0.3">
      <c r="A18" s="10" t="s">
        <v>111</v>
      </c>
      <c r="B18" s="5" t="s">
        <v>112</v>
      </c>
      <c r="C18" s="5" t="s">
        <v>113</v>
      </c>
      <c r="D18" s="5" t="s">
        <v>114</v>
      </c>
      <c r="E18" s="7">
        <v>46202</v>
      </c>
      <c r="F18" s="7">
        <v>46212</v>
      </c>
      <c r="G18" s="6">
        <f t="shared" si="0"/>
        <v>11</v>
      </c>
      <c r="H18" s="5" t="s">
        <v>86</v>
      </c>
      <c r="I18" s="5" t="s">
        <v>115</v>
      </c>
      <c r="J18" s="11">
        <v>0</v>
      </c>
      <c r="K18" s="12">
        <f t="shared" si="1"/>
        <v>34</v>
      </c>
      <c r="L18" s="6" t="str">
        <f t="shared" si="2"/>
        <v>Offen</v>
      </c>
      <c r="M18" s="5" t="s">
        <v>109</v>
      </c>
      <c r="N18" s="13" t="s">
        <v>34</v>
      </c>
    </row>
    <row r="19" spans="1:14" ht="19.95" customHeight="1" x14ac:dyDescent="0.3">
      <c r="A19" s="10" t="s">
        <v>116</v>
      </c>
      <c r="B19" s="5" t="s">
        <v>117</v>
      </c>
      <c r="C19" s="5" t="s">
        <v>118</v>
      </c>
      <c r="D19" s="5" t="s">
        <v>69</v>
      </c>
      <c r="E19" s="7">
        <v>46213</v>
      </c>
      <c r="F19" s="7">
        <v>46219</v>
      </c>
      <c r="G19" s="6">
        <f t="shared" si="0"/>
        <v>7</v>
      </c>
      <c r="H19" s="5" t="s">
        <v>119</v>
      </c>
      <c r="I19" s="5" t="s">
        <v>115</v>
      </c>
      <c r="J19" s="11">
        <v>0</v>
      </c>
      <c r="K19" s="12">
        <f t="shared" si="1"/>
        <v>41</v>
      </c>
      <c r="L19" s="6" t="str">
        <f t="shared" si="2"/>
        <v>Offen</v>
      </c>
      <c r="M19" s="5" t="s">
        <v>111</v>
      </c>
      <c r="N19" s="13" t="s">
        <v>120</v>
      </c>
    </row>
    <row r="20" spans="1:14" ht="19.95" customHeight="1" x14ac:dyDescent="0.3">
      <c r="A20" s="10">
        <v>11</v>
      </c>
      <c r="B20" s="5" t="s">
        <v>34</v>
      </c>
      <c r="C20" s="5" t="s">
        <v>34</v>
      </c>
      <c r="D20" s="5" t="s">
        <v>34</v>
      </c>
      <c r="E20" s="7" t="s">
        <v>34</v>
      </c>
      <c r="F20" s="7" t="s">
        <v>34</v>
      </c>
      <c r="G20" s="6" t="str">
        <f t="shared" si="0"/>
        <v/>
      </c>
      <c r="H20" s="5" t="s">
        <v>34</v>
      </c>
      <c r="I20" s="5" t="s">
        <v>34</v>
      </c>
      <c r="J20" s="11" t="s">
        <v>34</v>
      </c>
      <c r="K20" s="12" t="str">
        <f t="shared" si="1"/>
        <v/>
      </c>
      <c r="L20" s="6" t="str">
        <f t="shared" si="2"/>
        <v/>
      </c>
      <c r="M20" s="5" t="s">
        <v>34</v>
      </c>
      <c r="N20" s="13" t="s">
        <v>34</v>
      </c>
    </row>
    <row r="21" spans="1:14" ht="19.95" customHeight="1" x14ac:dyDescent="0.3">
      <c r="A21" s="10">
        <v>12</v>
      </c>
      <c r="B21" s="5" t="s">
        <v>34</v>
      </c>
      <c r="C21" s="5" t="s">
        <v>34</v>
      </c>
      <c r="D21" s="5" t="s">
        <v>34</v>
      </c>
      <c r="E21" s="7" t="s">
        <v>34</v>
      </c>
      <c r="F21" s="7" t="s">
        <v>34</v>
      </c>
      <c r="G21" s="6" t="str">
        <f t="shared" si="0"/>
        <v/>
      </c>
      <c r="H21" s="5" t="s">
        <v>34</v>
      </c>
      <c r="I21" s="5" t="s">
        <v>34</v>
      </c>
      <c r="J21" s="11" t="s">
        <v>34</v>
      </c>
      <c r="K21" s="12" t="str">
        <f t="shared" si="1"/>
        <v/>
      </c>
      <c r="L21" s="6" t="str">
        <f t="shared" si="2"/>
        <v/>
      </c>
      <c r="M21" s="5" t="s">
        <v>34</v>
      </c>
      <c r="N21" s="13" t="s">
        <v>34</v>
      </c>
    </row>
    <row r="22" spans="1:14" ht="19.95" customHeight="1" x14ac:dyDescent="0.3">
      <c r="A22" s="10">
        <v>13</v>
      </c>
      <c r="B22" s="5" t="s">
        <v>34</v>
      </c>
      <c r="C22" s="5" t="s">
        <v>34</v>
      </c>
      <c r="D22" s="5" t="s">
        <v>34</v>
      </c>
      <c r="E22" s="7" t="s">
        <v>34</v>
      </c>
      <c r="F22" s="7" t="s">
        <v>34</v>
      </c>
      <c r="G22" s="6" t="str">
        <f t="shared" si="0"/>
        <v/>
      </c>
      <c r="H22" s="5" t="s">
        <v>34</v>
      </c>
      <c r="I22" s="5" t="s">
        <v>34</v>
      </c>
      <c r="J22" s="11" t="s">
        <v>34</v>
      </c>
      <c r="K22" s="12" t="str">
        <f t="shared" si="1"/>
        <v/>
      </c>
      <c r="L22" s="6" t="str">
        <f t="shared" si="2"/>
        <v/>
      </c>
      <c r="M22" s="5" t="s">
        <v>34</v>
      </c>
      <c r="N22" s="13" t="s">
        <v>34</v>
      </c>
    </row>
    <row r="23" spans="1:14" ht="19.95" customHeight="1" x14ac:dyDescent="0.3">
      <c r="A23" s="10">
        <v>14</v>
      </c>
      <c r="B23" s="5" t="s">
        <v>34</v>
      </c>
      <c r="C23" s="5" t="s">
        <v>34</v>
      </c>
      <c r="D23" s="5" t="s">
        <v>34</v>
      </c>
      <c r="E23" s="7" t="s">
        <v>34</v>
      </c>
      <c r="F23" s="7" t="s">
        <v>34</v>
      </c>
      <c r="G23" s="6" t="str">
        <f t="shared" si="0"/>
        <v/>
      </c>
      <c r="H23" s="5" t="s">
        <v>34</v>
      </c>
      <c r="I23" s="5" t="s">
        <v>34</v>
      </c>
      <c r="J23" s="11" t="s">
        <v>34</v>
      </c>
      <c r="K23" s="12" t="str">
        <f t="shared" si="1"/>
        <v/>
      </c>
      <c r="L23" s="6" t="str">
        <f t="shared" si="2"/>
        <v/>
      </c>
      <c r="M23" s="5" t="s">
        <v>34</v>
      </c>
      <c r="N23" s="13" t="s">
        <v>34</v>
      </c>
    </row>
    <row r="24" spans="1:14" ht="19.95" customHeight="1" x14ac:dyDescent="0.3">
      <c r="A24" s="10">
        <v>15</v>
      </c>
      <c r="B24" s="5" t="s">
        <v>34</v>
      </c>
      <c r="C24" s="5" t="s">
        <v>34</v>
      </c>
      <c r="D24" s="5" t="s">
        <v>34</v>
      </c>
      <c r="E24" s="7" t="s">
        <v>34</v>
      </c>
      <c r="F24" s="7" t="s">
        <v>34</v>
      </c>
      <c r="G24" s="6" t="str">
        <f t="shared" si="0"/>
        <v/>
      </c>
      <c r="H24" s="5" t="s">
        <v>34</v>
      </c>
      <c r="I24" s="5" t="s">
        <v>34</v>
      </c>
      <c r="J24" s="11" t="s">
        <v>34</v>
      </c>
      <c r="K24" s="12" t="str">
        <f t="shared" si="1"/>
        <v/>
      </c>
      <c r="L24" s="6" t="str">
        <f t="shared" si="2"/>
        <v/>
      </c>
      <c r="M24" s="5" t="s">
        <v>34</v>
      </c>
      <c r="N24" s="13" t="s">
        <v>34</v>
      </c>
    </row>
    <row r="25" spans="1:14" ht="19.95" customHeight="1" x14ac:dyDescent="0.3">
      <c r="A25" s="10">
        <v>16</v>
      </c>
      <c r="B25" s="5" t="s">
        <v>34</v>
      </c>
      <c r="C25" s="5" t="s">
        <v>34</v>
      </c>
      <c r="D25" s="5" t="s">
        <v>34</v>
      </c>
      <c r="E25" s="7" t="s">
        <v>34</v>
      </c>
      <c r="F25" s="7" t="s">
        <v>34</v>
      </c>
      <c r="G25" s="6" t="str">
        <f t="shared" si="0"/>
        <v/>
      </c>
      <c r="H25" s="5" t="s">
        <v>34</v>
      </c>
      <c r="I25" s="5" t="s">
        <v>34</v>
      </c>
      <c r="J25" s="11" t="s">
        <v>34</v>
      </c>
      <c r="K25" s="12" t="str">
        <f t="shared" si="1"/>
        <v/>
      </c>
      <c r="L25" s="6" t="str">
        <f t="shared" si="2"/>
        <v/>
      </c>
      <c r="M25" s="5" t="s">
        <v>34</v>
      </c>
      <c r="N25" s="13" t="s">
        <v>34</v>
      </c>
    </row>
    <row r="26" spans="1:14" ht="19.95" customHeight="1" x14ac:dyDescent="0.3">
      <c r="A26" s="10">
        <v>17</v>
      </c>
      <c r="B26" s="5" t="s">
        <v>34</v>
      </c>
      <c r="C26" s="5" t="s">
        <v>34</v>
      </c>
      <c r="D26" s="5" t="s">
        <v>34</v>
      </c>
      <c r="E26" s="7" t="s">
        <v>34</v>
      </c>
      <c r="F26" s="7" t="s">
        <v>34</v>
      </c>
      <c r="G26" s="6" t="str">
        <f t="shared" si="0"/>
        <v/>
      </c>
      <c r="H26" s="5" t="s">
        <v>34</v>
      </c>
      <c r="I26" s="5" t="s">
        <v>34</v>
      </c>
      <c r="J26" s="11" t="s">
        <v>34</v>
      </c>
      <c r="K26" s="12" t="str">
        <f t="shared" si="1"/>
        <v/>
      </c>
      <c r="L26" s="6" t="str">
        <f t="shared" si="2"/>
        <v/>
      </c>
      <c r="M26" s="5" t="s">
        <v>34</v>
      </c>
      <c r="N26" s="13" t="s">
        <v>34</v>
      </c>
    </row>
    <row r="27" spans="1:14" ht="19.95" customHeight="1" x14ac:dyDescent="0.3">
      <c r="A27" s="10">
        <v>18</v>
      </c>
      <c r="B27" s="5" t="s">
        <v>34</v>
      </c>
      <c r="C27" s="5" t="s">
        <v>34</v>
      </c>
      <c r="D27" s="5" t="s">
        <v>34</v>
      </c>
      <c r="E27" s="7" t="s">
        <v>34</v>
      </c>
      <c r="F27" s="7" t="s">
        <v>34</v>
      </c>
      <c r="G27" s="6" t="str">
        <f t="shared" si="0"/>
        <v/>
      </c>
      <c r="H27" s="5" t="s">
        <v>34</v>
      </c>
      <c r="I27" s="5" t="s">
        <v>34</v>
      </c>
      <c r="J27" s="11" t="s">
        <v>34</v>
      </c>
      <c r="K27" s="12" t="str">
        <f t="shared" si="1"/>
        <v/>
      </c>
      <c r="L27" s="6" t="str">
        <f t="shared" si="2"/>
        <v/>
      </c>
      <c r="M27" s="5" t="s">
        <v>34</v>
      </c>
      <c r="N27" s="13" t="s">
        <v>34</v>
      </c>
    </row>
    <row r="28" spans="1:14" ht="19.95" customHeight="1" x14ac:dyDescent="0.3">
      <c r="A28" s="10">
        <v>19</v>
      </c>
      <c r="B28" s="5" t="s">
        <v>34</v>
      </c>
      <c r="C28" s="5" t="s">
        <v>34</v>
      </c>
      <c r="D28" s="5" t="s">
        <v>34</v>
      </c>
      <c r="E28" s="7" t="s">
        <v>34</v>
      </c>
      <c r="F28" s="7" t="s">
        <v>34</v>
      </c>
      <c r="G28" s="6" t="str">
        <f t="shared" si="0"/>
        <v/>
      </c>
      <c r="H28" s="5" t="s">
        <v>34</v>
      </c>
      <c r="I28" s="5" t="s">
        <v>34</v>
      </c>
      <c r="J28" s="11" t="s">
        <v>34</v>
      </c>
      <c r="K28" s="12" t="str">
        <f t="shared" si="1"/>
        <v/>
      </c>
      <c r="L28" s="6" t="str">
        <f t="shared" si="2"/>
        <v/>
      </c>
      <c r="M28" s="5" t="s">
        <v>34</v>
      </c>
      <c r="N28" s="13" t="s">
        <v>34</v>
      </c>
    </row>
    <row r="29" spans="1:14" ht="19.95" customHeight="1" x14ac:dyDescent="0.3">
      <c r="A29" s="10">
        <v>20</v>
      </c>
      <c r="B29" s="5" t="s">
        <v>34</v>
      </c>
      <c r="C29" s="5" t="s">
        <v>34</v>
      </c>
      <c r="D29" s="5" t="s">
        <v>34</v>
      </c>
      <c r="E29" s="7" t="s">
        <v>34</v>
      </c>
      <c r="F29" s="7" t="s">
        <v>34</v>
      </c>
      <c r="G29" s="6" t="str">
        <f t="shared" si="0"/>
        <v/>
      </c>
      <c r="H29" s="5" t="s">
        <v>34</v>
      </c>
      <c r="I29" s="5" t="s">
        <v>34</v>
      </c>
      <c r="J29" s="11" t="s">
        <v>34</v>
      </c>
      <c r="K29" s="12" t="str">
        <f t="shared" si="1"/>
        <v/>
      </c>
      <c r="L29" s="6" t="str">
        <f t="shared" si="2"/>
        <v/>
      </c>
      <c r="M29" s="5" t="s">
        <v>34</v>
      </c>
      <c r="N29" s="13" t="s">
        <v>34</v>
      </c>
    </row>
    <row r="30" spans="1:14" ht="19.95" customHeight="1" x14ac:dyDescent="0.3">
      <c r="A30" s="10">
        <v>21</v>
      </c>
      <c r="B30" s="5" t="s">
        <v>34</v>
      </c>
      <c r="C30" s="5" t="s">
        <v>34</v>
      </c>
      <c r="D30" s="5" t="s">
        <v>34</v>
      </c>
      <c r="E30" s="7" t="s">
        <v>34</v>
      </c>
      <c r="F30" s="7" t="s">
        <v>34</v>
      </c>
      <c r="G30" s="6" t="str">
        <f t="shared" si="0"/>
        <v/>
      </c>
      <c r="H30" s="5" t="s">
        <v>34</v>
      </c>
      <c r="I30" s="5" t="s">
        <v>34</v>
      </c>
      <c r="J30" s="11" t="s">
        <v>34</v>
      </c>
      <c r="K30" s="12" t="str">
        <f t="shared" si="1"/>
        <v/>
      </c>
      <c r="L30" s="6" t="str">
        <f t="shared" si="2"/>
        <v/>
      </c>
      <c r="M30" s="5" t="s">
        <v>34</v>
      </c>
      <c r="N30" s="13" t="s">
        <v>34</v>
      </c>
    </row>
    <row r="31" spans="1:14" ht="19.95" customHeight="1" x14ac:dyDescent="0.3">
      <c r="A31" s="10">
        <v>22</v>
      </c>
      <c r="B31" s="5" t="s">
        <v>34</v>
      </c>
      <c r="C31" s="5" t="s">
        <v>34</v>
      </c>
      <c r="D31" s="5" t="s">
        <v>34</v>
      </c>
      <c r="E31" s="7" t="s">
        <v>34</v>
      </c>
      <c r="F31" s="7" t="s">
        <v>34</v>
      </c>
      <c r="G31" s="6" t="str">
        <f t="shared" si="0"/>
        <v/>
      </c>
      <c r="H31" s="5" t="s">
        <v>34</v>
      </c>
      <c r="I31" s="5" t="s">
        <v>34</v>
      </c>
      <c r="J31" s="11" t="s">
        <v>34</v>
      </c>
      <c r="K31" s="12" t="str">
        <f t="shared" si="1"/>
        <v/>
      </c>
      <c r="L31" s="6" t="str">
        <f t="shared" si="2"/>
        <v/>
      </c>
      <c r="M31" s="5" t="s">
        <v>34</v>
      </c>
      <c r="N31" s="13" t="s">
        <v>34</v>
      </c>
    </row>
    <row r="32" spans="1:14" ht="19.95" customHeight="1" x14ac:dyDescent="0.3">
      <c r="A32" s="10">
        <v>23</v>
      </c>
      <c r="B32" s="5" t="s">
        <v>34</v>
      </c>
      <c r="C32" s="5" t="s">
        <v>34</v>
      </c>
      <c r="D32" s="5" t="s">
        <v>34</v>
      </c>
      <c r="E32" s="7" t="s">
        <v>34</v>
      </c>
      <c r="F32" s="7" t="s">
        <v>34</v>
      </c>
      <c r="G32" s="6" t="str">
        <f t="shared" si="0"/>
        <v/>
      </c>
      <c r="H32" s="5" t="s">
        <v>34</v>
      </c>
      <c r="I32" s="5" t="s">
        <v>34</v>
      </c>
      <c r="J32" s="11" t="s">
        <v>34</v>
      </c>
      <c r="K32" s="12" t="str">
        <f t="shared" si="1"/>
        <v/>
      </c>
      <c r="L32" s="6" t="str">
        <f t="shared" si="2"/>
        <v/>
      </c>
      <c r="M32" s="5" t="s">
        <v>34</v>
      </c>
      <c r="N32" s="13" t="s">
        <v>34</v>
      </c>
    </row>
    <row r="33" spans="1:14" ht="19.95" customHeight="1" x14ac:dyDescent="0.3">
      <c r="A33" s="10">
        <v>24</v>
      </c>
      <c r="B33" s="5" t="s">
        <v>34</v>
      </c>
      <c r="C33" s="5" t="s">
        <v>34</v>
      </c>
      <c r="D33" s="5" t="s">
        <v>34</v>
      </c>
      <c r="E33" s="7" t="s">
        <v>34</v>
      </c>
      <c r="F33" s="7" t="s">
        <v>34</v>
      </c>
      <c r="G33" s="6" t="str">
        <f t="shared" si="0"/>
        <v/>
      </c>
      <c r="H33" s="5" t="s">
        <v>34</v>
      </c>
      <c r="I33" s="5" t="s">
        <v>34</v>
      </c>
      <c r="J33" s="11" t="s">
        <v>34</v>
      </c>
      <c r="K33" s="12" t="str">
        <f t="shared" si="1"/>
        <v/>
      </c>
      <c r="L33" s="6" t="str">
        <f t="shared" si="2"/>
        <v/>
      </c>
      <c r="M33" s="5" t="s">
        <v>34</v>
      </c>
      <c r="N33" s="13" t="s">
        <v>34</v>
      </c>
    </row>
    <row r="34" spans="1:14" ht="19.95" customHeight="1" x14ac:dyDescent="0.3">
      <c r="A34" s="10">
        <v>25</v>
      </c>
      <c r="B34" s="5" t="s">
        <v>34</v>
      </c>
      <c r="C34" s="5" t="s">
        <v>34</v>
      </c>
      <c r="D34" s="5" t="s">
        <v>34</v>
      </c>
      <c r="E34" s="7" t="s">
        <v>34</v>
      </c>
      <c r="F34" s="7" t="s">
        <v>34</v>
      </c>
      <c r="G34" s="6" t="str">
        <f t="shared" si="0"/>
        <v/>
      </c>
      <c r="H34" s="5" t="s">
        <v>34</v>
      </c>
      <c r="I34" s="5" t="s">
        <v>34</v>
      </c>
      <c r="J34" s="11" t="s">
        <v>34</v>
      </c>
      <c r="K34" s="12" t="str">
        <f t="shared" si="1"/>
        <v/>
      </c>
      <c r="L34" s="6" t="str">
        <f t="shared" si="2"/>
        <v/>
      </c>
      <c r="M34" s="5" t="s">
        <v>34</v>
      </c>
      <c r="N34" s="13" t="s">
        <v>34</v>
      </c>
    </row>
    <row r="35" spans="1:14" ht="19.95" customHeight="1" x14ac:dyDescent="0.3">
      <c r="A35" s="10">
        <v>26</v>
      </c>
      <c r="B35" s="5" t="s">
        <v>34</v>
      </c>
      <c r="C35" s="5" t="s">
        <v>34</v>
      </c>
      <c r="D35" s="5" t="s">
        <v>34</v>
      </c>
      <c r="E35" s="7" t="s">
        <v>34</v>
      </c>
      <c r="F35" s="7" t="s">
        <v>34</v>
      </c>
      <c r="G35" s="6" t="str">
        <f t="shared" si="0"/>
        <v/>
      </c>
      <c r="H35" s="5" t="s">
        <v>34</v>
      </c>
      <c r="I35" s="5" t="s">
        <v>34</v>
      </c>
      <c r="J35" s="11" t="s">
        <v>34</v>
      </c>
      <c r="K35" s="12" t="str">
        <f t="shared" si="1"/>
        <v/>
      </c>
      <c r="L35" s="6" t="str">
        <f t="shared" si="2"/>
        <v/>
      </c>
      <c r="M35" s="5" t="s">
        <v>34</v>
      </c>
      <c r="N35" s="13" t="s">
        <v>34</v>
      </c>
    </row>
    <row r="36" spans="1:14" ht="19.95" customHeight="1" x14ac:dyDescent="0.3">
      <c r="A36" s="10">
        <v>27</v>
      </c>
      <c r="B36" s="5" t="s">
        <v>34</v>
      </c>
      <c r="C36" s="5" t="s">
        <v>34</v>
      </c>
      <c r="D36" s="5" t="s">
        <v>34</v>
      </c>
      <c r="E36" s="7" t="s">
        <v>34</v>
      </c>
      <c r="F36" s="7" t="s">
        <v>34</v>
      </c>
      <c r="G36" s="6" t="str">
        <f t="shared" si="0"/>
        <v/>
      </c>
      <c r="H36" s="5" t="s">
        <v>34</v>
      </c>
      <c r="I36" s="5" t="s">
        <v>34</v>
      </c>
      <c r="J36" s="11" t="s">
        <v>34</v>
      </c>
      <c r="K36" s="12" t="str">
        <f t="shared" si="1"/>
        <v/>
      </c>
      <c r="L36" s="6" t="str">
        <f t="shared" si="2"/>
        <v/>
      </c>
      <c r="M36" s="5" t="s">
        <v>34</v>
      </c>
      <c r="N36" s="13" t="s">
        <v>34</v>
      </c>
    </row>
    <row r="37" spans="1:14" ht="19.95" customHeight="1" x14ac:dyDescent="0.3">
      <c r="A37" s="10">
        <v>28</v>
      </c>
      <c r="B37" s="5" t="s">
        <v>34</v>
      </c>
      <c r="C37" s="5" t="s">
        <v>34</v>
      </c>
      <c r="D37" s="5" t="s">
        <v>34</v>
      </c>
      <c r="E37" s="7" t="s">
        <v>34</v>
      </c>
      <c r="F37" s="7" t="s">
        <v>34</v>
      </c>
      <c r="G37" s="6" t="str">
        <f t="shared" si="0"/>
        <v/>
      </c>
      <c r="H37" s="5" t="s">
        <v>34</v>
      </c>
      <c r="I37" s="5" t="s">
        <v>34</v>
      </c>
      <c r="J37" s="11" t="s">
        <v>34</v>
      </c>
      <c r="K37" s="12" t="str">
        <f t="shared" si="1"/>
        <v/>
      </c>
      <c r="L37" s="6" t="str">
        <f t="shared" si="2"/>
        <v/>
      </c>
      <c r="M37" s="5" t="s">
        <v>34</v>
      </c>
      <c r="N37" s="13" t="s">
        <v>34</v>
      </c>
    </row>
    <row r="38" spans="1:14" ht="19.95" customHeight="1" x14ac:dyDescent="0.3">
      <c r="A38" s="10">
        <v>29</v>
      </c>
      <c r="B38" s="5" t="s">
        <v>34</v>
      </c>
      <c r="C38" s="5" t="s">
        <v>34</v>
      </c>
      <c r="D38" s="5" t="s">
        <v>34</v>
      </c>
      <c r="E38" s="7" t="s">
        <v>34</v>
      </c>
      <c r="F38" s="7" t="s">
        <v>34</v>
      </c>
      <c r="G38" s="6" t="str">
        <f t="shared" si="0"/>
        <v/>
      </c>
      <c r="H38" s="5" t="s">
        <v>34</v>
      </c>
      <c r="I38" s="5" t="s">
        <v>34</v>
      </c>
      <c r="J38" s="11" t="s">
        <v>34</v>
      </c>
      <c r="K38" s="12" t="str">
        <f t="shared" si="1"/>
        <v/>
      </c>
      <c r="L38" s="6" t="str">
        <f t="shared" si="2"/>
        <v/>
      </c>
      <c r="M38" s="5" t="s">
        <v>34</v>
      </c>
      <c r="N38" s="13" t="s">
        <v>34</v>
      </c>
    </row>
    <row r="39" spans="1:14" ht="19.95" customHeight="1" x14ac:dyDescent="0.3">
      <c r="A39" s="10">
        <v>30</v>
      </c>
      <c r="B39" s="5" t="s">
        <v>34</v>
      </c>
      <c r="C39" s="5" t="s">
        <v>34</v>
      </c>
      <c r="D39" s="5" t="s">
        <v>34</v>
      </c>
      <c r="E39" s="7" t="s">
        <v>34</v>
      </c>
      <c r="F39" s="7" t="s">
        <v>34</v>
      </c>
      <c r="G39" s="6" t="str">
        <f t="shared" si="0"/>
        <v/>
      </c>
      <c r="H39" s="5" t="s">
        <v>34</v>
      </c>
      <c r="I39" s="5" t="s">
        <v>34</v>
      </c>
      <c r="J39" s="11" t="s">
        <v>34</v>
      </c>
      <c r="K39" s="12" t="str">
        <f t="shared" si="1"/>
        <v/>
      </c>
      <c r="L39" s="6" t="str">
        <f t="shared" si="2"/>
        <v/>
      </c>
      <c r="M39" s="5" t="s">
        <v>34</v>
      </c>
      <c r="N39" s="13" t="s">
        <v>34</v>
      </c>
    </row>
    <row r="40" spans="1:14" ht="19.95" customHeight="1" x14ac:dyDescent="0.3">
      <c r="A40" s="10">
        <v>31</v>
      </c>
      <c r="B40" s="5" t="s">
        <v>34</v>
      </c>
      <c r="C40" s="5" t="s">
        <v>34</v>
      </c>
      <c r="D40" s="5" t="s">
        <v>34</v>
      </c>
      <c r="E40" s="7" t="s">
        <v>34</v>
      </c>
      <c r="F40" s="7" t="s">
        <v>34</v>
      </c>
      <c r="G40" s="6" t="str">
        <f t="shared" si="0"/>
        <v/>
      </c>
      <c r="H40" s="5" t="s">
        <v>34</v>
      </c>
      <c r="I40" s="5" t="s">
        <v>34</v>
      </c>
      <c r="J40" s="11" t="s">
        <v>34</v>
      </c>
      <c r="K40" s="12" t="str">
        <f t="shared" si="1"/>
        <v/>
      </c>
      <c r="L40" s="6" t="str">
        <f t="shared" si="2"/>
        <v/>
      </c>
      <c r="M40" s="5" t="s">
        <v>34</v>
      </c>
      <c r="N40" s="13" t="s">
        <v>34</v>
      </c>
    </row>
    <row r="41" spans="1:14" ht="19.95" customHeight="1" x14ac:dyDescent="0.3">
      <c r="A41" s="10">
        <v>32</v>
      </c>
      <c r="B41" s="5" t="s">
        <v>34</v>
      </c>
      <c r="C41" s="5" t="s">
        <v>34</v>
      </c>
      <c r="D41" s="5" t="s">
        <v>34</v>
      </c>
      <c r="E41" s="7" t="s">
        <v>34</v>
      </c>
      <c r="F41" s="7" t="s">
        <v>34</v>
      </c>
      <c r="G41" s="6" t="str">
        <f t="shared" si="0"/>
        <v/>
      </c>
      <c r="H41" s="5" t="s">
        <v>34</v>
      </c>
      <c r="I41" s="5" t="s">
        <v>34</v>
      </c>
      <c r="J41" s="11" t="s">
        <v>34</v>
      </c>
      <c r="K41" s="12" t="str">
        <f t="shared" si="1"/>
        <v/>
      </c>
      <c r="L41" s="6" t="str">
        <f t="shared" si="2"/>
        <v/>
      </c>
      <c r="M41" s="5" t="s">
        <v>34</v>
      </c>
      <c r="N41" s="13" t="s">
        <v>34</v>
      </c>
    </row>
    <row r="42" spans="1:14" ht="19.95" customHeight="1" x14ac:dyDescent="0.3">
      <c r="A42" s="10">
        <v>33</v>
      </c>
      <c r="B42" s="5" t="s">
        <v>34</v>
      </c>
      <c r="C42" s="5" t="s">
        <v>34</v>
      </c>
      <c r="D42" s="5" t="s">
        <v>34</v>
      </c>
      <c r="E42" s="7" t="s">
        <v>34</v>
      </c>
      <c r="F42" s="7" t="s">
        <v>34</v>
      </c>
      <c r="G42" s="6" t="str">
        <f t="shared" si="0"/>
        <v/>
      </c>
      <c r="H42" s="5" t="s">
        <v>34</v>
      </c>
      <c r="I42" s="5" t="s">
        <v>34</v>
      </c>
      <c r="J42" s="11" t="s">
        <v>34</v>
      </c>
      <c r="K42" s="12" t="str">
        <f t="shared" si="1"/>
        <v/>
      </c>
      <c r="L42" s="6" t="str">
        <f t="shared" si="2"/>
        <v/>
      </c>
      <c r="M42" s="5" t="s">
        <v>34</v>
      </c>
      <c r="N42" s="13" t="s">
        <v>34</v>
      </c>
    </row>
    <row r="43" spans="1:14" ht="19.95" customHeight="1" x14ac:dyDescent="0.3">
      <c r="A43" s="10">
        <v>34</v>
      </c>
      <c r="B43" s="5" t="s">
        <v>34</v>
      </c>
      <c r="C43" s="5" t="s">
        <v>34</v>
      </c>
      <c r="D43" s="5" t="s">
        <v>34</v>
      </c>
      <c r="E43" s="7" t="s">
        <v>34</v>
      </c>
      <c r="F43" s="7" t="s">
        <v>34</v>
      </c>
      <c r="G43" s="6" t="str">
        <f t="shared" si="0"/>
        <v/>
      </c>
      <c r="H43" s="5" t="s">
        <v>34</v>
      </c>
      <c r="I43" s="5" t="s">
        <v>34</v>
      </c>
      <c r="J43" s="11" t="s">
        <v>34</v>
      </c>
      <c r="K43" s="12" t="str">
        <f t="shared" si="1"/>
        <v/>
      </c>
      <c r="L43" s="6" t="str">
        <f t="shared" si="2"/>
        <v/>
      </c>
      <c r="M43" s="5" t="s">
        <v>34</v>
      </c>
      <c r="N43" s="13" t="s">
        <v>34</v>
      </c>
    </row>
    <row r="44" spans="1:14" ht="19.95" customHeight="1" x14ac:dyDescent="0.3">
      <c r="A44" s="10">
        <v>35</v>
      </c>
      <c r="B44" s="5" t="s">
        <v>34</v>
      </c>
      <c r="C44" s="5" t="s">
        <v>34</v>
      </c>
      <c r="D44" s="5" t="s">
        <v>34</v>
      </c>
      <c r="E44" s="7" t="s">
        <v>34</v>
      </c>
      <c r="F44" s="7" t="s">
        <v>34</v>
      </c>
      <c r="G44" s="6" t="str">
        <f t="shared" si="0"/>
        <v/>
      </c>
      <c r="H44" s="5" t="s">
        <v>34</v>
      </c>
      <c r="I44" s="5" t="s">
        <v>34</v>
      </c>
      <c r="J44" s="11" t="s">
        <v>34</v>
      </c>
      <c r="K44" s="12" t="str">
        <f t="shared" si="1"/>
        <v/>
      </c>
      <c r="L44" s="6" t="str">
        <f t="shared" si="2"/>
        <v/>
      </c>
      <c r="M44" s="5" t="s">
        <v>34</v>
      </c>
      <c r="N44" s="13" t="s">
        <v>34</v>
      </c>
    </row>
    <row r="45" spans="1:14" ht="19.95" customHeight="1" x14ac:dyDescent="0.3">
      <c r="A45" s="10">
        <v>36</v>
      </c>
      <c r="B45" s="5" t="s">
        <v>34</v>
      </c>
      <c r="C45" s="5" t="s">
        <v>34</v>
      </c>
      <c r="D45" s="5" t="s">
        <v>34</v>
      </c>
      <c r="E45" s="7" t="s">
        <v>34</v>
      </c>
      <c r="F45" s="7" t="s">
        <v>34</v>
      </c>
      <c r="G45" s="6" t="str">
        <f t="shared" si="0"/>
        <v/>
      </c>
      <c r="H45" s="5" t="s">
        <v>34</v>
      </c>
      <c r="I45" s="5" t="s">
        <v>34</v>
      </c>
      <c r="J45" s="11" t="s">
        <v>34</v>
      </c>
      <c r="K45" s="12" t="str">
        <f t="shared" si="1"/>
        <v/>
      </c>
      <c r="L45" s="6" t="str">
        <f t="shared" si="2"/>
        <v/>
      </c>
      <c r="M45" s="5" t="s">
        <v>34</v>
      </c>
      <c r="N45" s="13" t="s">
        <v>34</v>
      </c>
    </row>
    <row r="46" spans="1:14" ht="19.95" customHeight="1" x14ac:dyDescent="0.3">
      <c r="A46" s="10">
        <v>37</v>
      </c>
      <c r="B46" s="5" t="s">
        <v>34</v>
      </c>
      <c r="C46" s="5" t="s">
        <v>34</v>
      </c>
      <c r="D46" s="5" t="s">
        <v>34</v>
      </c>
      <c r="E46" s="7" t="s">
        <v>34</v>
      </c>
      <c r="F46" s="7" t="s">
        <v>34</v>
      </c>
      <c r="G46" s="6" t="str">
        <f t="shared" si="0"/>
        <v/>
      </c>
      <c r="H46" s="5" t="s">
        <v>34</v>
      </c>
      <c r="I46" s="5" t="s">
        <v>34</v>
      </c>
      <c r="J46" s="11" t="s">
        <v>34</v>
      </c>
      <c r="K46" s="12" t="str">
        <f t="shared" si="1"/>
        <v/>
      </c>
      <c r="L46" s="6" t="str">
        <f t="shared" si="2"/>
        <v/>
      </c>
      <c r="M46" s="5" t="s">
        <v>34</v>
      </c>
      <c r="N46" s="13" t="s">
        <v>34</v>
      </c>
    </row>
    <row r="47" spans="1:14" ht="19.95" customHeight="1" x14ac:dyDescent="0.3">
      <c r="A47" s="10">
        <v>38</v>
      </c>
      <c r="B47" s="5" t="s">
        <v>34</v>
      </c>
      <c r="C47" s="5" t="s">
        <v>34</v>
      </c>
      <c r="D47" s="5" t="s">
        <v>34</v>
      </c>
      <c r="E47" s="7" t="s">
        <v>34</v>
      </c>
      <c r="F47" s="7" t="s">
        <v>34</v>
      </c>
      <c r="G47" s="6" t="str">
        <f t="shared" si="0"/>
        <v/>
      </c>
      <c r="H47" s="5" t="s">
        <v>34</v>
      </c>
      <c r="I47" s="5" t="s">
        <v>34</v>
      </c>
      <c r="J47" s="11" t="s">
        <v>34</v>
      </c>
      <c r="K47" s="12" t="str">
        <f t="shared" si="1"/>
        <v/>
      </c>
      <c r="L47" s="6" t="str">
        <f t="shared" si="2"/>
        <v/>
      </c>
      <c r="M47" s="5" t="s">
        <v>34</v>
      </c>
      <c r="N47" s="13" t="s">
        <v>34</v>
      </c>
    </row>
    <row r="48" spans="1:14" ht="19.95" customHeight="1" x14ac:dyDescent="0.3">
      <c r="A48" s="10">
        <v>39</v>
      </c>
      <c r="B48" s="5" t="s">
        <v>34</v>
      </c>
      <c r="C48" s="5" t="s">
        <v>34</v>
      </c>
      <c r="D48" s="5" t="s">
        <v>34</v>
      </c>
      <c r="E48" s="7" t="s">
        <v>34</v>
      </c>
      <c r="F48" s="7" t="s">
        <v>34</v>
      </c>
      <c r="G48" s="6" t="str">
        <f t="shared" si="0"/>
        <v/>
      </c>
      <c r="H48" s="5" t="s">
        <v>34</v>
      </c>
      <c r="I48" s="5" t="s">
        <v>34</v>
      </c>
      <c r="J48" s="11" t="s">
        <v>34</v>
      </c>
      <c r="K48" s="12" t="str">
        <f t="shared" si="1"/>
        <v/>
      </c>
      <c r="L48" s="6" t="str">
        <f t="shared" si="2"/>
        <v/>
      </c>
      <c r="M48" s="5" t="s">
        <v>34</v>
      </c>
      <c r="N48" s="13" t="s">
        <v>34</v>
      </c>
    </row>
    <row r="49" spans="1:14" ht="19.95" customHeight="1" x14ac:dyDescent="0.3">
      <c r="A49" s="10">
        <v>40</v>
      </c>
      <c r="B49" s="5" t="s">
        <v>34</v>
      </c>
      <c r="C49" s="5" t="s">
        <v>34</v>
      </c>
      <c r="D49" s="5" t="s">
        <v>34</v>
      </c>
      <c r="E49" s="7" t="s">
        <v>34</v>
      </c>
      <c r="F49" s="7" t="s">
        <v>34</v>
      </c>
      <c r="G49" s="6" t="str">
        <f t="shared" si="0"/>
        <v/>
      </c>
      <c r="H49" s="5" t="s">
        <v>34</v>
      </c>
      <c r="I49" s="5" t="s">
        <v>34</v>
      </c>
      <c r="J49" s="11" t="s">
        <v>34</v>
      </c>
      <c r="K49" s="12" t="str">
        <f t="shared" si="1"/>
        <v/>
      </c>
      <c r="L49" s="6" t="str">
        <f t="shared" si="2"/>
        <v/>
      </c>
      <c r="M49" s="5" t="s">
        <v>34</v>
      </c>
      <c r="N49" s="13" t="s">
        <v>34</v>
      </c>
    </row>
    <row r="50" spans="1:14" ht="19.05" customHeight="1" x14ac:dyDescent="0.3"/>
    <row r="51" spans="1:14" ht="19.05" customHeight="1" x14ac:dyDescent="0.3"/>
    <row r="52" spans="1:14" ht="19.05" customHeight="1" x14ac:dyDescent="0.3"/>
    <row r="53" spans="1:14" ht="19.05" customHeight="1" x14ac:dyDescent="0.3"/>
    <row r="54" spans="1:14" ht="19.05" customHeight="1" x14ac:dyDescent="0.3"/>
    <row r="55" spans="1:14" ht="19.05" customHeight="1" x14ac:dyDescent="0.3"/>
    <row r="56" spans="1:14" ht="19.05" customHeight="1" x14ac:dyDescent="0.3"/>
    <row r="57" spans="1:14" ht="19.05" customHeight="1" x14ac:dyDescent="0.3"/>
    <row r="58" spans="1:14" ht="19.05" customHeight="1" x14ac:dyDescent="0.3"/>
    <row r="59" spans="1:14" ht="19.05" customHeight="1" x14ac:dyDescent="0.3"/>
  </sheetData>
  <mergeCells count="7">
    <mergeCell ref="A1:N1"/>
    <mergeCell ref="B3:D3"/>
    <mergeCell ref="B5:D5"/>
    <mergeCell ref="F3:J3"/>
    <mergeCell ref="C7:D7"/>
    <mergeCell ref="A8:N8"/>
    <mergeCell ref="B4:D4"/>
  </mergeCells>
  <conditionalFormatting sqref="A10:N49">
    <cfRule type="expression" dxfId="4" priority="6">
      <formula>AND($C10&lt;&gt;"",$F10&lt;$B$7,$I10&lt;&gt;"Erledigt")</formula>
    </cfRule>
  </conditionalFormatting>
  <conditionalFormatting sqref="J10:J49">
    <cfRule type="colorScale" priority="5">
      <colorScale>
        <cfvo type="num" val="0"/>
        <cfvo type="num" val="0.5"/>
        <cfvo type="num" val="1"/>
        <color rgb="FFFDECEC"/>
        <color rgb="FFFFF5CC"/>
        <color rgb="FFE6F4EA"/>
      </colorScale>
    </cfRule>
  </conditionalFormatting>
  <conditionalFormatting sqref="L10:L49">
    <cfRule type="expression" dxfId="3" priority="1">
      <formula>$L10="Überfällig"</formula>
    </cfRule>
    <cfRule type="expression" dxfId="2" priority="2">
      <formula>$L10="Blockiert"</formula>
    </cfRule>
    <cfRule type="expression" dxfId="1" priority="3">
      <formula>$L10="OK"</formula>
    </cfRule>
    <cfRule type="expression" dxfId="0" priority="4">
      <formula>$L10="Läuft"</formula>
    </cfRule>
  </conditionalFormatting>
  <dataValidations count="1">
    <dataValidation type="decimal" allowBlank="1" sqref="J10:J49" xr:uid="{00000000-0002-0000-0300-000003000000}">
      <formula1>0</formula1>
      <formula2>1</formula2>
    </dataValidation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xr:uid="{00000000-0002-0000-0300-000000000000}">
          <x14:formula1>
            <xm:f>Listen!$A$2:$A$8</xm:f>
          </x14:formula1>
          <xm:sqref>B10:B49</xm:sqref>
        </x14:dataValidation>
        <x14:dataValidation type="list" allowBlank="1" xr:uid="{00000000-0002-0000-0300-000001000000}">
          <x14:formula1>
            <xm:f>Listen!$B$2:$B$5</xm:f>
          </x14:formula1>
          <xm:sqref>H10:H49</xm:sqref>
        </x14:dataValidation>
        <x14:dataValidation type="list" allowBlank="1" xr:uid="{00000000-0002-0000-0300-000002000000}">
          <x14:formula1>
            <xm:f>Listen!$C$2:$C$6</xm:f>
          </x14:formula1>
          <xm:sqref>I10:I49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8"/>
  <sheetViews>
    <sheetView workbookViewId="0"/>
  </sheetViews>
  <sheetFormatPr baseColWidth="10" defaultColWidth="8.88671875" defaultRowHeight="14.4" x14ac:dyDescent="0.3"/>
  <sheetData>
    <row r="1" spans="1:4" x14ac:dyDescent="0.3">
      <c r="A1" t="s">
        <v>50</v>
      </c>
      <c r="B1" t="s">
        <v>56</v>
      </c>
      <c r="C1" t="s">
        <v>57</v>
      </c>
      <c r="D1" t="s">
        <v>121</v>
      </c>
    </row>
    <row r="2" spans="1:4" x14ac:dyDescent="0.3">
      <c r="A2" t="s">
        <v>84</v>
      </c>
      <c r="B2" t="s">
        <v>122</v>
      </c>
      <c r="C2" t="s">
        <v>108</v>
      </c>
      <c r="D2" t="s">
        <v>77</v>
      </c>
    </row>
    <row r="3" spans="1:4" x14ac:dyDescent="0.3">
      <c r="A3" t="s">
        <v>89</v>
      </c>
      <c r="B3" t="s">
        <v>98</v>
      </c>
      <c r="C3" t="s">
        <v>74</v>
      </c>
      <c r="D3" t="s">
        <v>74</v>
      </c>
    </row>
    <row r="4" spans="1:4" x14ac:dyDescent="0.3">
      <c r="A4" t="s">
        <v>94</v>
      </c>
      <c r="B4" t="s">
        <v>86</v>
      </c>
      <c r="C4" t="s">
        <v>115</v>
      </c>
      <c r="D4" t="s">
        <v>123</v>
      </c>
    </row>
    <row r="5" spans="1:4" x14ac:dyDescent="0.3">
      <c r="A5" t="s">
        <v>104</v>
      </c>
      <c r="B5" t="s">
        <v>119</v>
      </c>
      <c r="C5" t="s">
        <v>41</v>
      </c>
      <c r="D5" t="s">
        <v>70</v>
      </c>
    </row>
    <row r="6" spans="1:4" x14ac:dyDescent="0.3">
      <c r="A6" t="s">
        <v>112</v>
      </c>
      <c r="C6" t="s">
        <v>40</v>
      </c>
    </row>
    <row r="7" spans="1:4" x14ac:dyDescent="0.3">
      <c r="A7" t="s">
        <v>117</v>
      </c>
    </row>
    <row r="8" spans="1:4" x14ac:dyDescent="0.3">
      <c r="A8" t="s">
        <v>124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5</vt:i4>
      </vt:variant>
    </vt:vector>
  </HeadingPairs>
  <TitlesOfParts>
    <vt:vector size="5" baseType="lpstr">
      <vt:lpstr>Projektplan</vt:lpstr>
      <vt:lpstr>Anleitung</vt:lpstr>
      <vt:lpstr>Meilensteine</vt:lpstr>
      <vt:lpstr>Beispiel</vt:lpstr>
      <vt:lpstr>Listen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2026-04-15T10:02:11Z</dcterms:modified>
</cp:coreProperties>
</file>