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Stimmungsbarometer\"/>
    </mc:Choice>
  </mc:AlternateContent>
  <xr:revisionPtr revIDLastSave="0" documentId="8_{2455E455-1C98-41FB-B68A-1AD31D9A865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timmung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8" i="1" l="1"/>
  <c r="Q37" i="1"/>
  <c r="Q36" i="1"/>
  <c r="Q35" i="1"/>
  <c r="Q34" i="1"/>
  <c r="Q33" i="1"/>
  <c r="Q32" i="1"/>
  <c r="Q31" i="1"/>
  <c r="Q30" i="1"/>
  <c r="Q29" i="1"/>
  <c r="N12" i="1"/>
  <c r="L12" i="1"/>
  <c r="K12" i="1"/>
  <c r="J12" i="1"/>
  <c r="I12" i="1"/>
  <c r="H12" i="1"/>
  <c r="N9" i="1"/>
  <c r="N8" i="1"/>
  <c r="N7" i="1"/>
  <c r="N6" i="1"/>
  <c r="N5" i="1"/>
</calcChain>
</file>

<file path=xl/sharedStrings.xml><?xml version="1.0" encoding="utf-8"?>
<sst xmlns="http://schemas.openxmlformats.org/spreadsheetml/2006/main" count="254" uniqueCount="46">
  <si>
    <t>Stimmungsbarometer</t>
  </si>
  <si>
    <t>Trage Einträge in die Tabelle ein. Das Dashboard aktualisiert sich automatisch (Durchschnitt, Verteilung, Trend).</t>
  </si>
  <si>
    <t>Mitarbeiter</t>
  </si>
  <si>
    <t>Abteilung</t>
  </si>
  <si>
    <t>Datum</t>
  </si>
  <si>
    <t>Stimmung (1-10)</t>
  </si>
  <si>
    <t>Kommentar</t>
  </si>
  <si>
    <t>Aktion</t>
  </si>
  <si>
    <t>Übersicht</t>
  </si>
  <si>
    <t>Durchschnitt</t>
  </si>
  <si>
    <t>Anzahl</t>
  </si>
  <si>
    <t>Lena Schmidt</t>
  </si>
  <si>
    <t>HR</t>
  </si>
  <si>
    <t>OK</t>
  </si>
  <si>
    <t>Gesamtdurchschnitt</t>
  </si>
  <si>
    <t>Paul Weber</t>
  </si>
  <si>
    <t>Operations</t>
  </si>
  <si>
    <t>Top Teamwork</t>
  </si>
  <si>
    <t>Ø letzte 7 Tage</t>
  </si>
  <si>
    <t>Anna Becker</t>
  </si>
  <si>
    <t>Vertrieb</t>
  </si>
  <si>
    <t>Gute Fortschritte</t>
  </si>
  <si>
    <t>Ø letzte 30 Tage</t>
  </si>
  <si>
    <t>Felix Richter</t>
  </si>
  <si>
    <t>Antworten gesamt</t>
  </si>
  <si>
    <t>Ein paar Blocker</t>
  </si>
  <si>
    <t>Letztes Datum</t>
  </si>
  <si>
    <t>Marie Hoffmann</t>
  </si>
  <si>
    <t>Marketing</t>
  </si>
  <si>
    <t>IT</t>
  </si>
  <si>
    <t>ToDo</t>
  </si>
  <si>
    <t>Barometer</t>
  </si>
  <si>
    <t>Skala: 1 = sehr schlecht, 10 = sehr gut</t>
  </si>
  <si>
    <t>Lukas Braun</t>
  </si>
  <si>
    <t>Jonas Müller</t>
  </si>
  <si>
    <t>David Neumann</t>
  </si>
  <si>
    <t>Alles im Flow</t>
  </si>
  <si>
    <t>Laura Wolf</t>
  </si>
  <si>
    <t>Score</t>
  </si>
  <si>
    <t>Sehr guter Tag</t>
  </si>
  <si>
    <t>Nina Koch</t>
  </si>
  <si>
    <t>Gute Zusammenarbeit</t>
  </si>
  <si>
    <t>Tim Wagner</t>
  </si>
  <si>
    <t>Wenig Fokuszeit</t>
  </si>
  <si>
    <t>Viel zu tun, ok</t>
  </si>
  <si>
    <t>Solide Woche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</si>
</sst>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0.0"/>
  </numFmts>
  <fonts count="7" x14ac:knownFonts="1">
    <font>
      <sz val="11"/>
      <color theme="1"/>
      <name val="Calibri"/>
      <family val="2"/>
      <scheme val="minor"/>
    </font>
    <font>
      <b/>
      <sz val="20"/>
      <color rgb="FFFFFFFF"/>
      <name val="Calibri"/>
    </font>
    <font>
      <sz val="10"/>
      <color rgb="FF404040"/>
      <name val="Calibri"/>
    </font>
    <font>
      <b/>
      <sz val="11"/>
      <color rgb="FFFFFFFF"/>
      <name val="Calibri"/>
    </font>
    <font>
      <b/>
      <sz val="11"/>
      <color rgb="FF202020"/>
      <name val="Calibri"/>
    </font>
    <font>
      <b/>
      <sz val="14"/>
      <color rgb="FF202020"/>
      <name val="Calibri"/>
    </font>
    <font>
      <b/>
      <sz val="24"/>
      <color rgb="FF1F415A"/>
      <name val="Calibri"/>
    </font>
  </fonts>
  <fills count="4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00484E"/>
      </patternFill>
    </fill>
  </fills>
  <borders count="2">
    <border>
      <left/>
      <right/>
      <top/>
      <bottom/>
      <diagonal/>
    </border>
    <border>
      <left style="thin">
        <color rgb="FFD0D0D0"/>
      </left>
      <right style="thin">
        <color rgb="FFD0D0D0"/>
      </right>
      <top style="thin">
        <color rgb="FFD0D0D0"/>
      </top>
      <bottom style="thin">
        <color rgb="FFD0D0D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3" borderId="0" xfId="0" applyFont="1" applyFill="1" applyAlignment="1">
      <alignment horizontal="left" vertical="center"/>
    </xf>
    <xf numFmtId="0" fontId="0" fillId="0" borderId="1" xfId="0" applyBorder="1" applyAlignment="1">
      <alignment vertical="center"/>
    </xf>
    <xf numFmtId="0" fontId="3" fillId="3" borderId="1" xfId="0" applyFont="1" applyFill="1" applyBorder="1" applyAlignment="1">
      <alignment horizontal="left" vertical="center"/>
    </xf>
    <xf numFmtId="164" fontId="0" fillId="0" borderId="0" xfId="0" applyNumberFormat="1"/>
    <xf numFmtId="1" fontId="0" fillId="0" borderId="0" xfId="0" applyNumberFormat="1"/>
    <xf numFmtId="0" fontId="4" fillId="0" borderId="1" xfId="0" applyFon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0" xfId="0" applyNumberFormat="1"/>
    <xf numFmtId="164" fontId="0" fillId="0" borderId="1" xfId="0" applyNumberFormat="1" applyBorder="1" applyAlignment="1">
      <alignment vertical="center"/>
    </xf>
    <xf numFmtId="165" fontId="5" fillId="0" borderId="1" xfId="0" applyNumberFormat="1" applyFont="1" applyBorder="1" applyAlignment="1">
      <alignment vertical="center"/>
    </xf>
    <xf numFmtId="165" fontId="6" fillId="0" borderId="1" xfId="0" applyNumberFormat="1" applyFont="1" applyBorder="1" applyAlignment="1">
      <alignment vertical="center"/>
    </xf>
    <xf numFmtId="1" fontId="0" fillId="0" borderId="1" xfId="0" applyNumberFormat="1" applyBorder="1"/>
    <xf numFmtId="0" fontId="3" fillId="3" borderId="1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/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1">
    <dxf>
      <font>
        <b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s-ES"/>
              <a:t>Trend (Ø pro Tag)</a:t>
            </a:r>
          </a:p>
        </c:rich>
      </c:tx>
      <c:overlay val="1"/>
    </c:title>
    <c:autoTitleDeleted val="0"/>
    <c:plotArea>
      <c:layout/>
      <c:lineChart>
        <c:grouping val="standard"/>
        <c:varyColors val="1"/>
        <c:ser>
          <c:idx val="0"/>
          <c:order val="0"/>
          <c:spPr>
            <a:ln>
              <a:prstDash val="solid"/>
            </a:ln>
          </c:spPr>
          <c:marker>
            <c:symbol val="none"/>
          </c:marker>
          <c:cat>
            <c:strRef>
              <c:f>Stimmung!$P$5:$P$204</c:f>
              <c:strCache>
                <c:ptCount val="34"/>
                <c:pt idx="23">
                  <c:v>Score</c:v>
                </c:pt>
                <c:pt idx="24">
                  <c:v>1</c:v>
                </c:pt>
                <c:pt idx="25">
                  <c:v>2</c:v>
                </c:pt>
                <c:pt idx="26">
                  <c:v>3</c:v>
                </c:pt>
                <c:pt idx="27">
                  <c:v>4</c:v>
                </c:pt>
                <c:pt idx="28">
                  <c:v>5</c:v>
                </c:pt>
                <c:pt idx="29">
                  <c:v>6</c:v>
                </c:pt>
                <c:pt idx="30">
                  <c:v>7</c:v>
                </c:pt>
                <c:pt idx="31">
                  <c:v>8</c:v>
                </c:pt>
                <c:pt idx="32">
                  <c:v>9</c:v>
                </c:pt>
                <c:pt idx="33">
                  <c:v>10</c:v>
                </c:pt>
              </c:strCache>
            </c:strRef>
          </c:cat>
          <c:val>
            <c:numRef>
              <c:f>Stimmung!$Q$5:$Q$204</c:f>
              <c:numCache>
                <c:formatCode>General</c:formatCode>
                <c:ptCount val="200"/>
                <c:pt idx="23">
                  <c:v>0</c:v>
                </c:pt>
                <c:pt idx="24" formatCode="0">
                  <c:v>0</c:v>
                </c:pt>
                <c:pt idx="25" formatCode="0">
                  <c:v>0</c:v>
                </c:pt>
                <c:pt idx="26" formatCode="0">
                  <c:v>0</c:v>
                </c:pt>
                <c:pt idx="27" formatCode="0">
                  <c:v>1</c:v>
                </c:pt>
                <c:pt idx="28" formatCode="0">
                  <c:v>4</c:v>
                </c:pt>
                <c:pt idx="29" formatCode="0">
                  <c:v>10</c:v>
                </c:pt>
                <c:pt idx="30" formatCode="0">
                  <c:v>28</c:v>
                </c:pt>
                <c:pt idx="31" formatCode="0">
                  <c:v>19</c:v>
                </c:pt>
                <c:pt idx="32" formatCode="0">
                  <c:v>2</c:v>
                </c:pt>
                <c:pt idx="33" formatCode="0">
                  <c:v>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5806-49DA-9C21-6CAB8A8AB0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"/>
        <c:axId val="100"/>
      </c:lineChart>
      <c:cat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Datum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Ø Stimmung</a:t>
                </a:r>
              </a:p>
            </c:rich>
          </c:tx>
          <c:overlay val="1"/>
        </c:title>
        <c:numFmt formatCode="0.0" sourceLinked="1"/>
        <c:majorTickMark val="none"/>
        <c:minorTickMark val="none"/>
        <c:tickLblPos val="nextTo"/>
        <c:crossAx val="10"/>
        <c:crosses val="autoZero"/>
        <c:crossBetween val="between"/>
      </c:valAx>
      <c:spPr>
        <a:solidFill>
          <a:schemeClr val="bg2"/>
        </a:solidFill>
      </c:spPr>
    </c:plotArea>
    <c:plotVisOnly val="1"/>
    <c:dispBlanksAs val="gap"/>
    <c:showDLblsOverMax val="1"/>
  </c:chart>
  <c:spPr>
    <a:solidFill>
      <a:schemeClr val="bg2"/>
    </a:solidFill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s-ES"/>
              <a:t>Verteilung (1–10)</a:t>
            </a:r>
          </a:p>
        </c:rich>
      </c:tx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ln>
              <a:prstDash val="solid"/>
            </a:ln>
          </c:spPr>
          <c:invertIfNegative val="1"/>
          <c:cat>
            <c:numRef>
              <c:f>Stimmung!$P$29:$P$38</c:f>
              <c:numCache>
                <c:formatCode>0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cat>
          <c:val>
            <c:numRef>
              <c:f>Stimmung!$Q$29:$Q$38</c:f>
              <c:numCache>
                <c:formatCode>0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4</c:v>
                </c:pt>
                <c:pt idx="5">
                  <c:v>10</c:v>
                </c:pt>
                <c:pt idx="6">
                  <c:v>28</c:v>
                </c:pt>
                <c:pt idx="7">
                  <c:v>19</c:v>
                </c:pt>
                <c:pt idx="8">
                  <c:v>2</c:v>
                </c:pt>
                <c:pt idx="9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35D-4BBD-B8DA-F8B76F1CF1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Score</a:t>
                </a:r>
              </a:p>
            </c:rich>
          </c:tx>
          <c:overlay val="1"/>
        </c:title>
        <c:numFmt formatCode="0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Anzahl</a:t>
                </a:r>
              </a:p>
            </c:rich>
          </c:tx>
          <c:overlay val="1"/>
        </c:title>
        <c:numFmt formatCode="0" sourceLinked="1"/>
        <c:majorTickMark val="none"/>
        <c:minorTickMark val="none"/>
        <c:tickLblPos val="nextTo"/>
        <c:crossAx val="10"/>
        <c:crosses val="autoZero"/>
        <c:crossBetween val="between"/>
      </c:valAx>
      <c:spPr>
        <a:solidFill>
          <a:schemeClr val="bg2"/>
        </a:solidFill>
      </c:spPr>
    </c:plotArea>
    <c:plotVisOnly val="1"/>
    <c:dispBlanksAs val="gap"/>
    <c:showDLblsOverMax val="1"/>
  </c:chart>
  <c:spPr>
    <a:solidFill>
      <a:schemeClr val="bg2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123825</xdr:colOff>
      <xdr:row>13</xdr:row>
      <xdr:rowOff>0</xdr:rowOff>
    </xdr:from>
    <xdr:ext cx="6572250" cy="254317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7</xdr:col>
      <xdr:colOff>0</xdr:colOff>
      <xdr:row>26</xdr:row>
      <xdr:rowOff>169333</xdr:rowOff>
    </xdr:from>
    <xdr:ext cx="6553200" cy="2676525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Stimmung" displayName="tblStimmung" ref="A4:F204">
  <autoFilter ref="A4:F204" xr:uid="{00000000-0009-0000-0100-000001000000}"/>
  <tableColumns count="6">
    <tableColumn id="1" xr3:uid="{00000000-0010-0000-0000-000001000000}" name="Mitarbeiter"/>
    <tableColumn id="2" xr3:uid="{00000000-0010-0000-0000-000002000000}" name="Abteilung"/>
    <tableColumn id="3" xr3:uid="{00000000-0010-0000-0000-000003000000}" name="Datum"/>
    <tableColumn id="4" xr3:uid="{00000000-0010-0000-0000-000004000000}" name="Stimmung (1-10)"/>
    <tableColumn id="5" xr3:uid="{00000000-0010-0000-0000-000005000000}" name="Kommentar"/>
    <tableColumn id="6" xr3:uid="{00000000-0010-0000-0000-000006000000}" name="Aktion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4"/>
  <sheetViews>
    <sheetView tabSelected="1" zoomScale="90" zoomScaleNormal="90" workbookViewId="0">
      <pane ySplit="4" topLeftCell="A5" activePane="bottomLeft" state="frozen"/>
      <selection pane="bottomLeft" activeCell="X16" sqref="X16"/>
    </sheetView>
  </sheetViews>
  <sheetFormatPr baseColWidth="10" defaultColWidth="9.140625" defaultRowHeight="15" x14ac:dyDescent="0.25"/>
  <cols>
    <col min="1" max="1" width="22" customWidth="1"/>
    <col min="2" max="2" width="18" customWidth="1"/>
    <col min="3" max="3" width="14" customWidth="1"/>
    <col min="4" max="4" width="16" customWidth="1"/>
    <col min="5" max="5" width="32" customWidth="1"/>
    <col min="6" max="6" width="12" customWidth="1"/>
    <col min="7" max="7" width="2" customWidth="1"/>
    <col min="8" max="8" width="22" customWidth="1"/>
    <col min="9" max="13" width="12" customWidth="1"/>
    <col min="14" max="14" width="16" customWidth="1"/>
    <col min="15" max="15" width="2" customWidth="1"/>
    <col min="16" max="17" width="14" customWidth="1"/>
    <col min="18" max="18" width="10" customWidth="1"/>
    <col min="19" max="21" width="2" customWidth="1"/>
  </cols>
  <sheetData>
    <row r="1" spans="1:18" ht="27.95" customHeight="1" x14ac:dyDescent="0.25">
      <c r="A1" s="18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8" ht="18" customHeight="1" x14ac:dyDescent="0.25">
      <c r="A2" s="16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4" spans="1:18" ht="20.100000000000001" customHeight="1" x14ac:dyDescent="0.25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H4" s="13" t="s">
        <v>8</v>
      </c>
      <c r="I4" s="14"/>
      <c r="J4" s="14"/>
      <c r="K4" s="14"/>
      <c r="L4" s="14"/>
      <c r="M4" s="14"/>
      <c r="N4" s="14"/>
      <c r="P4" s="3" t="s">
        <v>4</v>
      </c>
      <c r="Q4" s="3" t="s">
        <v>9</v>
      </c>
      <c r="R4" s="3" t="s">
        <v>10</v>
      </c>
    </row>
    <row r="5" spans="1:18" x14ac:dyDescent="0.25">
      <c r="A5" t="s">
        <v>11</v>
      </c>
      <c r="B5" t="s">
        <v>12</v>
      </c>
      <c r="C5" s="4">
        <v>46047</v>
      </c>
      <c r="D5" s="5">
        <v>7</v>
      </c>
      <c r="F5" t="s">
        <v>13</v>
      </c>
      <c r="H5" s="6" t="s">
        <v>14</v>
      </c>
      <c r="I5" s="2"/>
      <c r="J5" s="2"/>
      <c r="K5" s="2"/>
      <c r="L5" s="2"/>
      <c r="M5" s="2"/>
      <c r="N5" s="7">
        <f>IFERROR(AVERAGE(tblStimmung[Stimmung (1-10)]),"")</f>
        <v>7.2857142857142856</v>
      </c>
      <c r="Q5" s="8"/>
    </row>
    <row r="6" spans="1:18" x14ac:dyDescent="0.25">
      <c r="A6" t="s">
        <v>15</v>
      </c>
      <c r="B6" t="s">
        <v>16</v>
      </c>
      <c r="C6" s="4">
        <v>46047</v>
      </c>
      <c r="D6" s="5">
        <v>7</v>
      </c>
      <c r="E6" t="s">
        <v>17</v>
      </c>
      <c r="F6" t="s">
        <v>13</v>
      </c>
      <c r="H6" s="6" t="s">
        <v>18</v>
      </c>
      <c r="I6" s="2"/>
      <c r="J6" s="2"/>
      <c r="K6" s="2"/>
      <c r="L6" s="2"/>
      <c r="M6" s="2"/>
      <c r="N6" s="7">
        <f ca="1">IFERROR(AVERAGEIFS(tblStimmung[Stimmung (1-10)],tblStimmung[Datum],"&gt;="&amp;TODAY()-6),"")</f>
        <v>6.2727272727272725</v>
      </c>
    </row>
    <row r="7" spans="1:18" x14ac:dyDescent="0.25">
      <c r="A7" t="s">
        <v>19</v>
      </c>
      <c r="B7" t="s">
        <v>20</v>
      </c>
      <c r="C7" s="4">
        <v>46047</v>
      </c>
      <c r="D7" s="5">
        <v>7</v>
      </c>
      <c r="E7" t="s">
        <v>21</v>
      </c>
      <c r="F7" t="s">
        <v>13</v>
      </c>
      <c r="H7" s="6" t="s">
        <v>22</v>
      </c>
      <c r="I7" s="2"/>
      <c r="J7" s="2"/>
      <c r="K7" s="2"/>
      <c r="L7" s="2"/>
      <c r="M7" s="2"/>
      <c r="N7" s="7">
        <f ca="1">IFERROR(AVERAGEIFS(tblStimmung[Stimmung (1-10)],tblStimmung[Datum],"&gt;="&amp;TODAY()-29),"")</f>
        <v>7.2857142857142856</v>
      </c>
    </row>
    <row r="8" spans="1:18" x14ac:dyDescent="0.25">
      <c r="A8" t="s">
        <v>23</v>
      </c>
      <c r="B8" t="s">
        <v>20</v>
      </c>
      <c r="C8" s="4">
        <v>46048</v>
      </c>
      <c r="D8" s="5">
        <v>8</v>
      </c>
      <c r="F8" t="s">
        <v>13</v>
      </c>
      <c r="H8" s="6" t="s">
        <v>24</v>
      </c>
      <c r="I8" s="2"/>
      <c r="J8" s="2"/>
      <c r="K8" s="2"/>
      <c r="L8" s="2"/>
      <c r="M8" s="2"/>
      <c r="N8" s="2">
        <f>COUNT(tblStimmung[Stimmung (1-10)])</f>
        <v>70</v>
      </c>
    </row>
    <row r="9" spans="1:18" x14ac:dyDescent="0.25">
      <c r="A9" t="s">
        <v>23</v>
      </c>
      <c r="B9" t="s">
        <v>16</v>
      </c>
      <c r="C9" s="4">
        <v>46049</v>
      </c>
      <c r="D9" s="5">
        <v>5</v>
      </c>
      <c r="E9" t="s">
        <v>25</v>
      </c>
      <c r="F9" t="s">
        <v>13</v>
      </c>
      <c r="H9" s="6" t="s">
        <v>26</v>
      </c>
      <c r="I9" s="2"/>
      <c r="J9" s="2"/>
      <c r="K9" s="2"/>
      <c r="L9" s="2"/>
      <c r="M9" s="2"/>
      <c r="N9" s="9">
        <f>IFERROR(MAX(tblStimmung[Datum]),"")</f>
        <v>46076</v>
      </c>
    </row>
    <row r="10" spans="1:18" x14ac:dyDescent="0.25">
      <c r="A10" t="s">
        <v>27</v>
      </c>
      <c r="B10" t="s">
        <v>28</v>
      </c>
      <c r="C10" s="4">
        <v>46050</v>
      </c>
      <c r="D10" s="5">
        <v>10</v>
      </c>
      <c r="F10" t="s">
        <v>13</v>
      </c>
    </row>
    <row r="11" spans="1:18" x14ac:dyDescent="0.25">
      <c r="A11" t="s">
        <v>23</v>
      </c>
      <c r="B11" t="s">
        <v>29</v>
      </c>
      <c r="C11" s="4">
        <v>46050</v>
      </c>
      <c r="D11" s="5">
        <v>6</v>
      </c>
      <c r="E11" t="s">
        <v>25</v>
      </c>
      <c r="F11" t="s">
        <v>30</v>
      </c>
      <c r="H11" s="13" t="s">
        <v>31</v>
      </c>
      <c r="I11" s="14"/>
      <c r="J11" s="14"/>
      <c r="K11" s="14"/>
      <c r="L11" s="14"/>
      <c r="M11" s="14"/>
      <c r="N11" s="14"/>
    </row>
    <row r="12" spans="1:18" ht="27.95" customHeight="1" x14ac:dyDescent="0.25">
      <c r="A12" t="s">
        <v>15</v>
      </c>
      <c r="B12" t="s">
        <v>20</v>
      </c>
      <c r="C12" s="4">
        <v>46050</v>
      </c>
      <c r="D12" s="5">
        <v>7</v>
      </c>
      <c r="F12" t="s">
        <v>13</v>
      </c>
      <c r="H12" s="10">
        <f>N5</f>
        <v>7.2857142857142856</v>
      </c>
      <c r="I12" s="10">
        <f>N5</f>
        <v>7.2857142857142856</v>
      </c>
      <c r="J12" s="10">
        <f>N5</f>
        <v>7.2857142857142856</v>
      </c>
      <c r="K12" s="10">
        <f>N5</f>
        <v>7.2857142857142856</v>
      </c>
      <c r="L12" s="10">
        <f>N5</f>
        <v>7.2857142857142856</v>
      </c>
      <c r="M12" s="2"/>
      <c r="N12" s="11">
        <f>N5</f>
        <v>7.2857142857142856</v>
      </c>
    </row>
    <row r="13" spans="1:18" x14ac:dyDescent="0.25">
      <c r="A13" t="s">
        <v>23</v>
      </c>
      <c r="B13" t="s">
        <v>20</v>
      </c>
      <c r="C13" s="4">
        <v>46051</v>
      </c>
      <c r="D13" s="5">
        <v>7</v>
      </c>
      <c r="F13" t="s">
        <v>13</v>
      </c>
      <c r="H13" s="15" t="s">
        <v>32</v>
      </c>
      <c r="I13" s="14"/>
      <c r="J13" s="14"/>
      <c r="K13" s="14"/>
      <c r="L13" s="14"/>
      <c r="M13" s="14"/>
      <c r="N13" s="14"/>
    </row>
    <row r="14" spans="1:18" x14ac:dyDescent="0.25">
      <c r="A14" t="s">
        <v>33</v>
      </c>
      <c r="B14" t="s">
        <v>16</v>
      </c>
      <c r="C14" s="4">
        <v>46052</v>
      </c>
      <c r="D14" s="5">
        <v>7</v>
      </c>
      <c r="F14" t="s">
        <v>13</v>
      </c>
    </row>
    <row r="15" spans="1:18" x14ac:dyDescent="0.25">
      <c r="A15" t="s">
        <v>15</v>
      </c>
      <c r="B15" t="s">
        <v>29</v>
      </c>
      <c r="C15" s="4">
        <v>46052</v>
      </c>
      <c r="D15" s="5">
        <v>8</v>
      </c>
      <c r="F15" t="s">
        <v>13</v>
      </c>
    </row>
    <row r="16" spans="1:18" x14ac:dyDescent="0.25">
      <c r="A16" t="s">
        <v>34</v>
      </c>
      <c r="B16" t="s">
        <v>16</v>
      </c>
      <c r="C16" s="4">
        <v>46052</v>
      </c>
      <c r="D16" s="5">
        <v>8</v>
      </c>
      <c r="F16" t="s">
        <v>13</v>
      </c>
    </row>
    <row r="17" spans="1:17" x14ac:dyDescent="0.25">
      <c r="A17" t="s">
        <v>15</v>
      </c>
      <c r="B17" t="s">
        <v>12</v>
      </c>
      <c r="C17" s="4">
        <v>46053</v>
      </c>
      <c r="D17" s="5">
        <v>7</v>
      </c>
      <c r="E17" t="s">
        <v>21</v>
      </c>
      <c r="F17" t="s">
        <v>13</v>
      </c>
    </row>
    <row r="18" spans="1:17" x14ac:dyDescent="0.25">
      <c r="A18" t="s">
        <v>11</v>
      </c>
      <c r="B18" t="s">
        <v>29</v>
      </c>
      <c r="C18" s="4">
        <v>46053</v>
      </c>
      <c r="D18" s="5">
        <v>10</v>
      </c>
      <c r="E18" t="s">
        <v>21</v>
      </c>
      <c r="F18" t="s">
        <v>13</v>
      </c>
    </row>
    <row r="19" spans="1:17" x14ac:dyDescent="0.25">
      <c r="A19" t="s">
        <v>27</v>
      </c>
      <c r="B19" t="s">
        <v>20</v>
      </c>
      <c r="C19" s="4">
        <v>46053</v>
      </c>
      <c r="D19" s="5">
        <v>8</v>
      </c>
      <c r="F19" t="s">
        <v>13</v>
      </c>
    </row>
    <row r="20" spans="1:17" x14ac:dyDescent="0.25">
      <c r="A20" t="s">
        <v>15</v>
      </c>
      <c r="B20" t="s">
        <v>29</v>
      </c>
      <c r="C20" s="4">
        <v>46053</v>
      </c>
      <c r="D20" s="5">
        <v>8</v>
      </c>
      <c r="F20" t="s">
        <v>13</v>
      </c>
    </row>
    <row r="21" spans="1:17" x14ac:dyDescent="0.25">
      <c r="A21" t="s">
        <v>23</v>
      </c>
      <c r="B21" t="s">
        <v>12</v>
      </c>
      <c r="C21" s="4">
        <v>46054</v>
      </c>
      <c r="D21" s="5">
        <v>8</v>
      </c>
      <c r="F21" t="s">
        <v>13</v>
      </c>
    </row>
    <row r="22" spans="1:17" x14ac:dyDescent="0.25">
      <c r="A22" t="s">
        <v>35</v>
      </c>
      <c r="B22" t="s">
        <v>20</v>
      </c>
      <c r="C22" s="4">
        <v>46054</v>
      </c>
      <c r="D22" s="5">
        <v>8</v>
      </c>
      <c r="E22" t="s">
        <v>36</v>
      </c>
      <c r="F22" t="s">
        <v>13</v>
      </c>
    </row>
    <row r="23" spans="1:17" x14ac:dyDescent="0.25">
      <c r="A23" t="s">
        <v>37</v>
      </c>
      <c r="B23" t="s">
        <v>16</v>
      </c>
      <c r="C23" s="4">
        <v>46054</v>
      </c>
      <c r="D23" s="5">
        <v>10</v>
      </c>
      <c r="F23" t="s">
        <v>13</v>
      </c>
    </row>
    <row r="24" spans="1:17" x14ac:dyDescent="0.25">
      <c r="A24" t="s">
        <v>27</v>
      </c>
      <c r="B24" t="s">
        <v>29</v>
      </c>
      <c r="C24" s="4">
        <v>46054</v>
      </c>
      <c r="D24" s="5">
        <v>8</v>
      </c>
      <c r="E24" t="s">
        <v>21</v>
      </c>
      <c r="F24" t="s">
        <v>13</v>
      </c>
    </row>
    <row r="25" spans="1:17" x14ac:dyDescent="0.25">
      <c r="A25" t="s">
        <v>11</v>
      </c>
      <c r="B25" t="s">
        <v>16</v>
      </c>
      <c r="C25" s="4">
        <v>46055</v>
      </c>
      <c r="D25" s="5">
        <v>8</v>
      </c>
      <c r="F25" t="s">
        <v>13</v>
      </c>
    </row>
    <row r="26" spans="1:17" x14ac:dyDescent="0.25">
      <c r="A26" t="s">
        <v>11</v>
      </c>
      <c r="B26" t="s">
        <v>28</v>
      </c>
      <c r="C26" s="4">
        <v>46055</v>
      </c>
      <c r="D26" s="5">
        <v>8</v>
      </c>
      <c r="F26" t="s">
        <v>13</v>
      </c>
    </row>
    <row r="27" spans="1:17" x14ac:dyDescent="0.25">
      <c r="A27" t="s">
        <v>33</v>
      </c>
      <c r="B27" t="s">
        <v>20</v>
      </c>
      <c r="C27" s="4">
        <v>46055</v>
      </c>
      <c r="D27" s="5">
        <v>8</v>
      </c>
      <c r="F27" t="s">
        <v>13</v>
      </c>
    </row>
    <row r="28" spans="1:17" x14ac:dyDescent="0.25">
      <c r="A28" t="s">
        <v>27</v>
      </c>
      <c r="B28" t="s">
        <v>16</v>
      </c>
      <c r="C28" s="4">
        <v>46056</v>
      </c>
      <c r="D28" s="5">
        <v>9</v>
      </c>
      <c r="F28" t="s">
        <v>13</v>
      </c>
      <c r="P28" s="3" t="s">
        <v>38</v>
      </c>
      <c r="Q28" s="3" t="s">
        <v>10</v>
      </c>
    </row>
    <row r="29" spans="1:17" x14ac:dyDescent="0.25">
      <c r="A29" t="s">
        <v>27</v>
      </c>
      <c r="B29" t="s">
        <v>29</v>
      </c>
      <c r="C29" s="4">
        <v>46056</v>
      </c>
      <c r="D29" s="5">
        <v>7</v>
      </c>
      <c r="E29" t="s">
        <v>39</v>
      </c>
      <c r="F29" t="s">
        <v>13</v>
      </c>
      <c r="P29" s="12">
        <v>1</v>
      </c>
      <c r="Q29" s="12">
        <f>COUNTIF(tblStimmung[Stimmung (1-10)],P29)</f>
        <v>0</v>
      </c>
    </row>
    <row r="30" spans="1:17" x14ac:dyDescent="0.25">
      <c r="A30" t="s">
        <v>11</v>
      </c>
      <c r="B30" t="s">
        <v>28</v>
      </c>
      <c r="C30" s="4">
        <v>46057</v>
      </c>
      <c r="D30" s="5">
        <v>7</v>
      </c>
      <c r="F30" t="s">
        <v>13</v>
      </c>
      <c r="P30" s="12">
        <v>2</v>
      </c>
      <c r="Q30" s="12">
        <f>COUNTIF(tblStimmung[Stimmung (1-10)],P30)</f>
        <v>0</v>
      </c>
    </row>
    <row r="31" spans="1:17" x14ac:dyDescent="0.25">
      <c r="A31" t="s">
        <v>19</v>
      </c>
      <c r="B31" t="s">
        <v>12</v>
      </c>
      <c r="C31" s="4">
        <v>46057</v>
      </c>
      <c r="D31" s="5">
        <v>8</v>
      </c>
      <c r="F31" t="s">
        <v>13</v>
      </c>
      <c r="P31" s="12">
        <v>3</v>
      </c>
      <c r="Q31" s="12">
        <f>COUNTIF(tblStimmung[Stimmung (1-10)],P31)</f>
        <v>0</v>
      </c>
    </row>
    <row r="32" spans="1:17" x14ac:dyDescent="0.25">
      <c r="A32" t="s">
        <v>27</v>
      </c>
      <c r="B32" t="s">
        <v>16</v>
      </c>
      <c r="C32" s="4">
        <v>46058</v>
      </c>
      <c r="D32" s="5">
        <v>7</v>
      </c>
      <c r="F32" t="s">
        <v>13</v>
      </c>
      <c r="P32" s="12">
        <v>4</v>
      </c>
      <c r="Q32" s="12">
        <f>COUNTIF(tblStimmung[Stimmung (1-10)],P32)</f>
        <v>1</v>
      </c>
    </row>
    <row r="33" spans="1:17" x14ac:dyDescent="0.25">
      <c r="A33" t="s">
        <v>23</v>
      </c>
      <c r="B33" t="s">
        <v>29</v>
      </c>
      <c r="C33" s="4">
        <v>46058</v>
      </c>
      <c r="D33" s="5">
        <v>10</v>
      </c>
      <c r="F33" t="s">
        <v>13</v>
      </c>
      <c r="P33" s="12">
        <v>5</v>
      </c>
      <c r="Q33" s="12">
        <f>COUNTIF(tblStimmung[Stimmung (1-10)],P33)</f>
        <v>4</v>
      </c>
    </row>
    <row r="34" spans="1:17" x14ac:dyDescent="0.25">
      <c r="A34" t="s">
        <v>33</v>
      </c>
      <c r="B34" t="s">
        <v>16</v>
      </c>
      <c r="C34" s="4">
        <v>46059</v>
      </c>
      <c r="D34" s="5">
        <v>7</v>
      </c>
      <c r="F34" t="s">
        <v>13</v>
      </c>
      <c r="P34" s="12">
        <v>6</v>
      </c>
      <c r="Q34" s="12">
        <f>COUNTIF(tblStimmung[Stimmung (1-10)],P34)</f>
        <v>10</v>
      </c>
    </row>
    <row r="35" spans="1:17" x14ac:dyDescent="0.25">
      <c r="A35" t="s">
        <v>27</v>
      </c>
      <c r="B35" t="s">
        <v>20</v>
      </c>
      <c r="C35" s="4">
        <v>46060</v>
      </c>
      <c r="D35" s="5">
        <v>7</v>
      </c>
      <c r="E35" t="s">
        <v>17</v>
      </c>
      <c r="F35" t="s">
        <v>13</v>
      </c>
      <c r="P35" s="12">
        <v>7</v>
      </c>
      <c r="Q35" s="12">
        <f>COUNTIF(tblStimmung[Stimmung (1-10)],P35)</f>
        <v>28</v>
      </c>
    </row>
    <row r="36" spans="1:17" x14ac:dyDescent="0.25">
      <c r="A36" t="s">
        <v>33</v>
      </c>
      <c r="B36" t="s">
        <v>28</v>
      </c>
      <c r="C36" s="4">
        <v>46060</v>
      </c>
      <c r="D36" s="5">
        <v>8</v>
      </c>
      <c r="E36" t="s">
        <v>39</v>
      </c>
      <c r="F36" t="s">
        <v>13</v>
      </c>
      <c r="P36" s="12">
        <v>8</v>
      </c>
      <c r="Q36" s="12">
        <f>COUNTIF(tblStimmung[Stimmung (1-10)],P36)</f>
        <v>19</v>
      </c>
    </row>
    <row r="37" spans="1:17" x14ac:dyDescent="0.25">
      <c r="A37" t="s">
        <v>34</v>
      </c>
      <c r="B37" t="s">
        <v>20</v>
      </c>
      <c r="C37" s="4">
        <v>46060</v>
      </c>
      <c r="D37" s="5">
        <v>6</v>
      </c>
      <c r="F37" t="s">
        <v>30</v>
      </c>
      <c r="P37" s="12">
        <v>9</v>
      </c>
      <c r="Q37" s="12">
        <f>COUNTIF(tblStimmung[Stimmung (1-10)],P37)</f>
        <v>2</v>
      </c>
    </row>
    <row r="38" spans="1:17" x14ac:dyDescent="0.25">
      <c r="A38" t="s">
        <v>23</v>
      </c>
      <c r="B38" t="s">
        <v>20</v>
      </c>
      <c r="C38" s="4">
        <v>46060</v>
      </c>
      <c r="D38" s="5">
        <v>7</v>
      </c>
      <c r="E38" t="s">
        <v>17</v>
      </c>
      <c r="F38" t="s">
        <v>13</v>
      </c>
      <c r="P38" s="12">
        <v>10</v>
      </c>
      <c r="Q38" s="12">
        <f>COUNTIF(tblStimmung[Stimmung (1-10)],P38)</f>
        <v>6</v>
      </c>
    </row>
    <row r="39" spans="1:17" x14ac:dyDescent="0.25">
      <c r="A39" t="s">
        <v>11</v>
      </c>
      <c r="B39" t="s">
        <v>29</v>
      </c>
      <c r="C39" s="4">
        <v>46061</v>
      </c>
      <c r="D39" s="5">
        <v>9</v>
      </c>
      <c r="F39" t="s">
        <v>13</v>
      </c>
    </row>
    <row r="40" spans="1:17" x14ac:dyDescent="0.25">
      <c r="A40" t="s">
        <v>34</v>
      </c>
      <c r="B40" t="s">
        <v>12</v>
      </c>
      <c r="C40" s="4">
        <v>46061</v>
      </c>
      <c r="D40" s="5">
        <v>7</v>
      </c>
      <c r="F40" t="s">
        <v>13</v>
      </c>
    </row>
    <row r="41" spans="1:17" x14ac:dyDescent="0.25">
      <c r="A41" t="s">
        <v>33</v>
      </c>
      <c r="B41" t="s">
        <v>12</v>
      </c>
      <c r="C41" s="4">
        <v>46061</v>
      </c>
      <c r="D41" s="5">
        <v>7</v>
      </c>
      <c r="E41" t="s">
        <v>36</v>
      </c>
      <c r="F41" t="s">
        <v>13</v>
      </c>
    </row>
    <row r="42" spans="1:17" x14ac:dyDescent="0.25">
      <c r="A42" t="s">
        <v>35</v>
      </c>
      <c r="B42" t="s">
        <v>29</v>
      </c>
      <c r="C42" s="4">
        <v>46061</v>
      </c>
      <c r="D42" s="5">
        <v>8</v>
      </c>
      <c r="F42" t="s">
        <v>13</v>
      </c>
    </row>
    <row r="43" spans="1:17" x14ac:dyDescent="0.25">
      <c r="A43" t="s">
        <v>40</v>
      </c>
      <c r="B43" t="s">
        <v>20</v>
      </c>
      <c r="C43" s="4">
        <v>46062</v>
      </c>
      <c r="D43" s="5">
        <v>8</v>
      </c>
      <c r="F43" t="s">
        <v>13</v>
      </c>
    </row>
    <row r="44" spans="1:17" x14ac:dyDescent="0.25">
      <c r="A44" t="s">
        <v>35</v>
      </c>
      <c r="B44" t="s">
        <v>16</v>
      </c>
      <c r="C44" s="4">
        <v>46062</v>
      </c>
      <c r="D44" s="5">
        <v>10</v>
      </c>
      <c r="F44" t="s">
        <v>13</v>
      </c>
    </row>
    <row r="45" spans="1:17" x14ac:dyDescent="0.25">
      <c r="A45" t="s">
        <v>37</v>
      </c>
      <c r="B45" t="s">
        <v>20</v>
      </c>
      <c r="C45" s="4">
        <v>46063</v>
      </c>
      <c r="D45" s="5">
        <v>7</v>
      </c>
      <c r="F45" t="s">
        <v>13</v>
      </c>
    </row>
    <row r="46" spans="1:17" x14ac:dyDescent="0.25">
      <c r="A46" t="s">
        <v>11</v>
      </c>
      <c r="B46" t="s">
        <v>29</v>
      </c>
      <c r="C46" s="4">
        <v>46063</v>
      </c>
      <c r="D46" s="5">
        <v>7</v>
      </c>
      <c r="F46" t="s">
        <v>13</v>
      </c>
    </row>
    <row r="47" spans="1:17" x14ac:dyDescent="0.25">
      <c r="A47" t="s">
        <v>40</v>
      </c>
      <c r="B47" t="s">
        <v>16</v>
      </c>
      <c r="C47" s="4">
        <v>46063</v>
      </c>
      <c r="D47" s="5">
        <v>8</v>
      </c>
      <c r="E47" t="s">
        <v>17</v>
      </c>
      <c r="F47" t="s">
        <v>13</v>
      </c>
    </row>
    <row r="48" spans="1:17" x14ac:dyDescent="0.25">
      <c r="A48" t="s">
        <v>27</v>
      </c>
      <c r="B48" t="s">
        <v>28</v>
      </c>
      <c r="C48" s="4">
        <v>46064</v>
      </c>
      <c r="D48" s="5">
        <v>6</v>
      </c>
      <c r="E48" t="s">
        <v>41</v>
      </c>
      <c r="F48" t="s">
        <v>30</v>
      </c>
    </row>
    <row r="49" spans="1:6" x14ac:dyDescent="0.25">
      <c r="A49" t="s">
        <v>15</v>
      </c>
      <c r="B49" t="s">
        <v>20</v>
      </c>
      <c r="C49" s="4">
        <v>46064</v>
      </c>
      <c r="D49" s="5">
        <v>10</v>
      </c>
      <c r="F49" t="s">
        <v>13</v>
      </c>
    </row>
    <row r="50" spans="1:6" x14ac:dyDescent="0.25">
      <c r="A50" t="s">
        <v>35</v>
      </c>
      <c r="B50" t="s">
        <v>16</v>
      </c>
      <c r="C50" s="4">
        <v>46065</v>
      </c>
      <c r="D50" s="5">
        <v>7</v>
      </c>
      <c r="F50" t="s">
        <v>13</v>
      </c>
    </row>
    <row r="51" spans="1:6" x14ac:dyDescent="0.25">
      <c r="A51" t="s">
        <v>33</v>
      </c>
      <c r="B51" t="s">
        <v>29</v>
      </c>
      <c r="C51" s="4">
        <v>46065</v>
      </c>
      <c r="D51" s="5">
        <v>8</v>
      </c>
      <c r="E51" t="s">
        <v>17</v>
      </c>
      <c r="F51" t="s">
        <v>13</v>
      </c>
    </row>
    <row r="52" spans="1:6" x14ac:dyDescent="0.25">
      <c r="A52" t="s">
        <v>42</v>
      </c>
      <c r="B52" t="s">
        <v>29</v>
      </c>
      <c r="C52" s="4">
        <v>46066</v>
      </c>
      <c r="D52" s="5">
        <v>7</v>
      </c>
      <c r="E52" t="s">
        <v>39</v>
      </c>
      <c r="F52" t="s">
        <v>13</v>
      </c>
    </row>
    <row r="53" spans="1:6" x14ac:dyDescent="0.25">
      <c r="A53" t="s">
        <v>33</v>
      </c>
      <c r="B53" t="s">
        <v>29</v>
      </c>
      <c r="C53" s="4">
        <v>46066</v>
      </c>
      <c r="D53" s="5">
        <v>7</v>
      </c>
      <c r="F53" t="s">
        <v>13</v>
      </c>
    </row>
    <row r="54" spans="1:6" x14ac:dyDescent="0.25">
      <c r="A54" t="s">
        <v>27</v>
      </c>
      <c r="B54" t="s">
        <v>28</v>
      </c>
      <c r="C54" s="4">
        <v>46066</v>
      </c>
      <c r="D54" s="5">
        <v>7</v>
      </c>
      <c r="F54" t="s">
        <v>13</v>
      </c>
    </row>
    <row r="55" spans="1:6" x14ac:dyDescent="0.25">
      <c r="A55" t="s">
        <v>11</v>
      </c>
      <c r="B55" t="s">
        <v>12</v>
      </c>
      <c r="C55" s="4">
        <v>46066</v>
      </c>
      <c r="D55" s="5">
        <v>7</v>
      </c>
      <c r="F55" t="s">
        <v>13</v>
      </c>
    </row>
    <row r="56" spans="1:6" x14ac:dyDescent="0.25">
      <c r="A56" t="s">
        <v>33</v>
      </c>
      <c r="B56" t="s">
        <v>12</v>
      </c>
      <c r="C56" s="4">
        <v>46067</v>
      </c>
      <c r="D56" s="5">
        <v>6</v>
      </c>
      <c r="F56" t="s">
        <v>30</v>
      </c>
    </row>
    <row r="57" spans="1:6" x14ac:dyDescent="0.25">
      <c r="A57" t="s">
        <v>34</v>
      </c>
      <c r="B57" t="s">
        <v>28</v>
      </c>
      <c r="C57" s="4">
        <v>46067</v>
      </c>
      <c r="D57" s="5">
        <v>7</v>
      </c>
      <c r="E57" t="s">
        <v>21</v>
      </c>
      <c r="F57" t="s">
        <v>13</v>
      </c>
    </row>
    <row r="58" spans="1:6" x14ac:dyDescent="0.25">
      <c r="A58" t="s">
        <v>37</v>
      </c>
      <c r="B58" t="s">
        <v>28</v>
      </c>
      <c r="C58" s="4">
        <v>46067</v>
      </c>
      <c r="D58" s="5">
        <v>8</v>
      </c>
      <c r="F58" t="s">
        <v>13</v>
      </c>
    </row>
    <row r="59" spans="1:6" x14ac:dyDescent="0.25">
      <c r="A59" t="s">
        <v>23</v>
      </c>
      <c r="B59" t="s">
        <v>12</v>
      </c>
      <c r="C59" s="4">
        <v>46067</v>
      </c>
      <c r="D59" s="5">
        <v>6</v>
      </c>
      <c r="F59" t="s">
        <v>30</v>
      </c>
    </row>
    <row r="60" spans="1:6" x14ac:dyDescent="0.25">
      <c r="A60" t="s">
        <v>19</v>
      </c>
      <c r="B60" t="s">
        <v>20</v>
      </c>
      <c r="C60" s="4">
        <v>46068</v>
      </c>
      <c r="D60" s="5">
        <v>6</v>
      </c>
      <c r="F60" t="s">
        <v>30</v>
      </c>
    </row>
    <row r="61" spans="1:6" x14ac:dyDescent="0.25">
      <c r="A61" t="s">
        <v>35</v>
      </c>
      <c r="B61" t="s">
        <v>20</v>
      </c>
      <c r="C61" s="4">
        <v>46068</v>
      </c>
      <c r="D61" s="5">
        <v>4</v>
      </c>
      <c r="E61" t="s">
        <v>43</v>
      </c>
      <c r="F61" t="s">
        <v>30</v>
      </c>
    </row>
    <row r="62" spans="1:6" x14ac:dyDescent="0.25">
      <c r="A62" t="s">
        <v>42</v>
      </c>
      <c r="B62" t="s">
        <v>20</v>
      </c>
      <c r="C62" s="4">
        <v>46069</v>
      </c>
      <c r="D62" s="5">
        <v>6</v>
      </c>
      <c r="E62" t="s">
        <v>44</v>
      </c>
      <c r="F62" t="s">
        <v>30</v>
      </c>
    </row>
    <row r="63" spans="1:6" x14ac:dyDescent="0.25">
      <c r="A63" t="s">
        <v>40</v>
      </c>
      <c r="B63" t="s">
        <v>28</v>
      </c>
      <c r="C63" s="4">
        <v>46069</v>
      </c>
      <c r="D63" s="5">
        <v>7</v>
      </c>
      <c r="F63" t="s">
        <v>13</v>
      </c>
    </row>
    <row r="64" spans="1:6" x14ac:dyDescent="0.25">
      <c r="A64" t="s">
        <v>19</v>
      </c>
      <c r="B64" t="s">
        <v>29</v>
      </c>
      <c r="C64" s="4">
        <v>46070</v>
      </c>
      <c r="D64" s="5">
        <v>6</v>
      </c>
      <c r="F64" t="s">
        <v>30</v>
      </c>
    </row>
    <row r="65" spans="1:6" x14ac:dyDescent="0.25">
      <c r="A65" t="s">
        <v>37</v>
      </c>
      <c r="B65" t="s">
        <v>16</v>
      </c>
      <c r="C65" s="4">
        <v>46070</v>
      </c>
      <c r="D65" s="5">
        <v>7</v>
      </c>
      <c r="F65" t="s">
        <v>13</v>
      </c>
    </row>
    <row r="66" spans="1:6" x14ac:dyDescent="0.25">
      <c r="A66" t="s">
        <v>40</v>
      </c>
      <c r="B66" t="s">
        <v>28</v>
      </c>
      <c r="C66" s="4">
        <v>46071</v>
      </c>
      <c r="D66" s="5">
        <v>5</v>
      </c>
      <c r="F66" t="s">
        <v>13</v>
      </c>
    </row>
    <row r="67" spans="1:6" x14ac:dyDescent="0.25">
      <c r="A67" t="s">
        <v>19</v>
      </c>
      <c r="B67" t="s">
        <v>12</v>
      </c>
      <c r="C67" s="4">
        <v>46071</v>
      </c>
      <c r="D67" s="5">
        <v>7</v>
      </c>
      <c r="F67" t="s">
        <v>13</v>
      </c>
    </row>
    <row r="68" spans="1:6" x14ac:dyDescent="0.25">
      <c r="A68" t="s">
        <v>11</v>
      </c>
      <c r="B68" t="s">
        <v>28</v>
      </c>
      <c r="C68" s="4">
        <v>46072</v>
      </c>
      <c r="D68" s="5">
        <v>5</v>
      </c>
      <c r="E68" t="s">
        <v>45</v>
      </c>
      <c r="F68" t="s">
        <v>13</v>
      </c>
    </row>
    <row r="69" spans="1:6" x14ac:dyDescent="0.25">
      <c r="A69" t="s">
        <v>40</v>
      </c>
      <c r="B69" t="s">
        <v>20</v>
      </c>
      <c r="C69" s="4">
        <v>46072</v>
      </c>
      <c r="D69" s="5">
        <v>6</v>
      </c>
      <c r="F69" t="s">
        <v>30</v>
      </c>
    </row>
    <row r="70" spans="1:6" x14ac:dyDescent="0.25">
      <c r="A70" t="s">
        <v>40</v>
      </c>
      <c r="B70" t="s">
        <v>20</v>
      </c>
      <c r="C70" s="4">
        <v>46073</v>
      </c>
      <c r="D70" s="5">
        <v>8</v>
      </c>
      <c r="E70" t="s">
        <v>36</v>
      </c>
      <c r="F70" t="s">
        <v>13</v>
      </c>
    </row>
    <row r="71" spans="1:6" x14ac:dyDescent="0.25">
      <c r="A71" t="s">
        <v>34</v>
      </c>
      <c r="B71" t="s">
        <v>16</v>
      </c>
      <c r="C71" s="4">
        <v>46074</v>
      </c>
      <c r="D71" s="5">
        <v>6</v>
      </c>
      <c r="F71" t="s">
        <v>30</v>
      </c>
    </row>
    <row r="72" spans="1:6" x14ac:dyDescent="0.25">
      <c r="A72" t="s">
        <v>33</v>
      </c>
      <c r="B72" t="s">
        <v>29</v>
      </c>
      <c r="C72" s="4">
        <v>46075</v>
      </c>
      <c r="D72" s="5">
        <v>7</v>
      </c>
      <c r="F72" t="s">
        <v>13</v>
      </c>
    </row>
    <row r="73" spans="1:6" x14ac:dyDescent="0.25">
      <c r="A73" t="s">
        <v>35</v>
      </c>
      <c r="B73" t="s">
        <v>29</v>
      </c>
      <c r="C73" s="4">
        <v>46076</v>
      </c>
      <c r="D73" s="5">
        <v>5</v>
      </c>
      <c r="E73" t="s">
        <v>25</v>
      </c>
      <c r="F73" t="s">
        <v>13</v>
      </c>
    </row>
    <row r="74" spans="1:6" x14ac:dyDescent="0.25">
      <c r="A74" t="s">
        <v>35</v>
      </c>
      <c r="B74" t="s">
        <v>16</v>
      </c>
      <c r="C74" s="4">
        <v>46076</v>
      </c>
      <c r="D74" s="5">
        <v>7</v>
      </c>
      <c r="F74" t="s">
        <v>13</v>
      </c>
    </row>
  </sheetData>
  <mergeCells count="5">
    <mergeCell ref="H4:N4"/>
    <mergeCell ref="H13:N13"/>
    <mergeCell ref="A2:N2"/>
    <mergeCell ref="H11:N11"/>
    <mergeCell ref="A1:N1"/>
  </mergeCells>
  <conditionalFormatting sqref="D5:D204">
    <cfRule type="colorScale" priority="1">
      <colorScale>
        <cfvo type="num" val="1"/>
        <cfvo type="num" val="5"/>
        <cfvo type="num" val="10"/>
        <color rgb="FFF8696B"/>
        <color rgb="FFFFEB84"/>
        <color rgb="FF63BE7B"/>
      </colorScale>
    </cfRule>
    <cfRule type="cellIs" dxfId="0" priority="2" operator="lessThanOrEqual">
      <formula>3</formula>
    </cfRule>
  </conditionalFormatting>
  <conditionalFormatting sqref="H12:M12">
    <cfRule type="dataBar" priority="3">
      <dataBar showValue="0">
        <cfvo type="num" val="1"/>
        <cfvo type="num" val="10"/>
        <color rgb="FF1F415A"/>
      </dataBar>
    </cfRule>
  </conditionalFormatting>
  <dataValidations count="3">
    <dataValidation type="date" allowBlank="1" error="Bitte ein gültiges Datum eingeben." promptTitle="Eingabe" prompt="Datum" sqref="C5:C204" xr:uid="{00000000-0002-0000-0000-000000000000}">
      <formula1>DATE(2000,1,1)</formula1>
      <formula2>DATE(2100,12,31)</formula2>
    </dataValidation>
    <dataValidation type="whole" allowBlank="1" error="Bitte eine ganze Zahl zwischen 1 und 10 eingeben." promptTitle="Stimmung" prompt="Wert 1–10" sqref="D5:D204" xr:uid="{00000000-0002-0000-0000-000001000000}">
      <formula1>1</formula1>
      <formula2>10</formula2>
    </dataValidation>
    <dataValidation type="list" allowBlank="1" error="Bitte einen Wert aus der Liste wählen." promptTitle="Aktion" prompt="OK / ToDo / Follow-up" sqref="F5:F204" xr:uid="{00000000-0002-0000-0000-000002000000}">
      <formula1>"OK,ToDo,Follow-up"</formula1>
    </dataValidation>
  </dataValidations>
  <pageMargins left="0.75" right="0.75" top="1" bottom="1" header="0.5" footer="0.5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Stimmung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2026-02-23T07:18:30Z</dcterms:created>
  <dcterms:modified xsi:type="dcterms:W3CDTF">2026-02-23T08:31:50Z</dcterms:modified>
</cp:coreProperties>
</file>