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immungsbarometer\"/>
    </mc:Choice>
  </mc:AlternateContent>
  <xr:revisionPtr revIDLastSave="0" documentId="8_{17175102-6FA0-44A2-9C91-358CEA31554C}" xr6:coauthVersionLast="47" xr6:coauthVersionMax="47" xr10:uidLastSave="{00000000-0000-0000-0000-000000000000}"/>
  <bookViews>
    <workbookView xWindow="2355" yWindow="870" windowWidth="20400" windowHeight="13470" activeTab="1" xr2:uid="{00000000-000D-0000-FFFF-FFFF00000000}"/>
  </bookViews>
  <sheets>
    <sheet name="Stimmung" sheetId="1" r:id="rId1"/>
    <sheet name="Dashboard" sheetId="2" r:id="rId2"/>
  </sheets>
  <definedNames>
    <definedName name="lstMitarbeiter">Stimmung!$F$5:$F$30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2" i="2" l="1"/>
  <c r="B31" i="2"/>
  <c r="B30" i="2"/>
  <c r="B29" i="2"/>
  <c r="B28" i="2"/>
  <c r="B27" i="2"/>
  <c r="B26" i="2"/>
  <c r="B25" i="2"/>
  <c r="B24" i="2"/>
  <c r="B23" i="2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E12" i="2"/>
  <c r="F12" i="2" s="1"/>
  <c r="E11" i="2"/>
  <c r="F11" i="2" s="1"/>
  <c r="E10" i="2"/>
  <c r="F10" i="2" s="1"/>
  <c r="E9" i="2"/>
  <c r="F9" i="2" s="1"/>
  <c r="E8" i="2"/>
  <c r="F8" i="2" s="1"/>
  <c r="E4" i="2"/>
  <c r="A4" i="2"/>
  <c r="H2" i="2"/>
  <c r="A8" i="2" s="1"/>
  <c r="B8" i="2" l="1"/>
  <c r="A9" i="2"/>
  <c r="C4" i="2"/>
  <c r="G4" i="2"/>
  <c r="A10" i="2" l="1"/>
  <c r="B9" i="2"/>
  <c r="B10" i="2" l="1"/>
  <c r="A11" i="2"/>
  <c r="A12" i="2" l="1"/>
  <c r="B11" i="2"/>
  <c r="B12" i="2" l="1"/>
  <c r="A13" i="2"/>
  <c r="B13" i="2" l="1"/>
  <c r="A14" i="2"/>
  <c r="A15" i="2" l="1"/>
  <c r="B14" i="2"/>
  <c r="B15" i="2" l="1"/>
  <c r="A16" i="2"/>
  <c r="A17" i="2" l="1"/>
  <c r="B16" i="2"/>
  <c r="A18" i="2" l="1"/>
  <c r="B17" i="2"/>
  <c r="B18" i="2" l="1"/>
  <c r="A19" i="2"/>
  <c r="A20" i="2" l="1"/>
  <c r="B19" i="2"/>
  <c r="A21" i="2" l="1"/>
  <c r="B21" i="2" s="1"/>
  <c r="B20" i="2"/>
</calcChain>
</file>

<file path=xl/sharedStrings.xml><?xml version="1.0" encoding="utf-8"?>
<sst xmlns="http://schemas.openxmlformats.org/spreadsheetml/2006/main" count="145" uniqueCount="32">
  <si>
    <t>Stimmungsbarometer</t>
  </si>
  <si>
    <t>Trage Datum, Mitarbeiter und Stimmung (1–10) ein. Optional: Kommentar.</t>
  </si>
  <si>
    <t>Datum</t>
  </si>
  <si>
    <t>Mitarbeiter</t>
  </si>
  <si>
    <t>Stimmung (1-10)</t>
  </si>
  <si>
    <t>Kommentar</t>
  </si>
  <si>
    <t>Mitarbeiter-Liste</t>
  </si>
  <si>
    <t>Anna</t>
  </si>
  <si>
    <t/>
  </si>
  <si>
    <t>Clara</t>
  </si>
  <si>
    <t>Ben</t>
  </si>
  <si>
    <t>Daniel</t>
  </si>
  <si>
    <t>Normaler Tag</t>
  </si>
  <si>
    <t>Eva</t>
  </si>
  <si>
    <t>Felix</t>
  </si>
  <si>
    <t>Stressiger Tag</t>
  </si>
  <si>
    <t>Sehr produktiv</t>
  </si>
  <si>
    <t>Schlechter Schlaf</t>
  </si>
  <si>
    <t>Erfolg im Projekt</t>
  </si>
  <si>
    <t>Gute Stimmung im Team</t>
  </si>
  <si>
    <t>Viele Meetings</t>
  </si>
  <si>
    <t>Hohe Arbeitslast</t>
  </si>
  <si>
    <t>Fokusarbeit</t>
  </si>
  <si>
    <t>Dashboard – Stimmungsauswertung</t>
  </si>
  <si>
    <t>Ø Stimmung (gesamt)</t>
  </si>
  <si>
    <t>Ø letzte 7 Tage</t>
  </si>
  <si>
    <t>Einträge (gesamt)</t>
  </si>
  <si>
    <t>Trend 7T vs. vorherige 7T</t>
  </si>
  <si>
    <t>Ø Stimmung</t>
  </si>
  <si>
    <t>Wert</t>
  </si>
  <si>
    <t>Anzahl</t>
  </si>
  <si>
    <t>Hinweis: Nach neuen Einträgen ggf. Daten &gt; Alle aktualisieren (Diagramme/Tabellen).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</si>
</sst>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20"/>
      <color rgb="FFFFFFFF"/>
      <name val="Calibri"/>
    </font>
    <font>
      <sz val="11"/>
      <color rgb="FF333333"/>
      <name val="Calibri"/>
    </font>
    <font>
      <b/>
      <sz val="11"/>
      <color rgb="FFFFFFFF"/>
      <name val="Calibri"/>
    </font>
    <font>
      <b/>
      <sz val="18"/>
      <color rgb="FFFFFFFF"/>
      <name val="Calibri"/>
    </font>
    <font>
      <b/>
      <sz val="12"/>
      <color rgb="FF1F415A"/>
      <name val="Calibri"/>
    </font>
    <font>
      <b/>
      <sz val="18"/>
      <color rgb="FF000000"/>
      <name val="Calibri"/>
    </font>
    <font>
      <sz val="10"/>
      <color rgb="FF333333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3F6F7"/>
      </patternFill>
    </fill>
    <fill>
      <patternFill patternType="solid">
        <fgColor rgb="FFF7FAFB"/>
      </patternFill>
    </fill>
  </fills>
  <borders count="8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1F415A"/>
      </left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/>
      <diagonal/>
    </border>
    <border>
      <left style="thin">
        <color rgb="FF1F415A"/>
      </left>
      <right/>
      <top/>
      <bottom/>
      <diagonal/>
    </border>
    <border>
      <left/>
      <right style="thin">
        <color rgb="FF1F415A"/>
      </right>
      <top/>
      <bottom/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 style="thin">
        <color rgb="FF1F415A"/>
      </right>
      <top/>
      <bottom style="thin">
        <color rgb="FF1F415A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4" fontId="0" fillId="0" borderId="0" xfId="0" applyNumberFormat="1"/>
    <xf numFmtId="0" fontId="0" fillId="0" borderId="0" xfId="0" applyAlignment="1">
      <alignment horizontal="left" vertical="top" wrapText="1"/>
    </xf>
    <xf numFmtId="0" fontId="0" fillId="4" borderId="1" xfId="0" applyFill="1" applyBorder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left" vertical="center"/>
    </xf>
    <xf numFmtId="0" fontId="6" fillId="5" borderId="4" xfId="0" applyFont="1" applyFill="1" applyBorder="1" applyAlignment="1">
      <alignment horizontal="center" vertical="center"/>
    </xf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4" fillId="2" borderId="0" xfId="0" applyFont="1" applyFill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0" fillId="5" borderId="3" xfId="0" applyFill="1" applyBorder="1"/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t>Ø Stimmung nach Datum (letzte 14 Tage)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Dashboard!$B$7</c:f>
              <c:strCache>
                <c:ptCount val="1"/>
                <c:pt idx="0">
                  <c:v>Ø Stimmung</c:v>
                </c:pt>
              </c:strCache>
            </c:strRef>
          </c:tx>
          <c:spPr>
            <a:ln/>
          </c:spPr>
          <c:marker>
            <c:symbol val="none"/>
          </c:marker>
          <c:cat>
            <c:numRef>
              <c:f>Dashboard!$A$8:$A$21</c:f>
              <c:numCache>
                <c:formatCode>dd\.mm\.yyyy</c:formatCode>
                <c:ptCount val="14"/>
                <c:pt idx="0">
                  <c:v>46063</c:v>
                </c:pt>
                <c:pt idx="1">
                  <c:v>46064</c:v>
                </c:pt>
                <c:pt idx="2">
                  <c:v>46065</c:v>
                </c:pt>
                <c:pt idx="3">
                  <c:v>46066</c:v>
                </c:pt>
                <c:pt idx="4">
                  <c:v>46067</c:v>
                </c:pt>
                <c:pt idx="5">
                  <c:v>46068</c:v>
                </c:pt>
                <c:pt idx="6">
                  <c:v>46069</c:v>
                </c:pt>
                <c:pt idx="7">
                  <c:v>46070</c:v>
                </c:pt>
                <c:pt idx="8">
                  <c:v>46071</c:v>
                </c:pt>
                <c:pt idx="9">
                  <c:v>46072</c:v>
                </c:pt>
                <c:pt idx="10">
                  <c:v>46073</c:v>
                </c:pt>
                <c:pt idx="11">
                  <c:v>46074</c:v>
                </c:pt>
                <c:pt idx="12">
                  <c:v>46075</c:v>
                </c:pt>
                <c:pt idx="13">
                  <c:v>46076</c:v>
                </c:pt>
              </c:numCache>
            </c:numRef>
          </c:cat>
          <c:val>
            <c:numRef>
              <c:f>Dashboard!$B$8:$B$21</c:f>
              <c:numCache>
                <c:formatCode>0.0</c:formatCode>
                <c:ptCount val="14"/>
                <c:pt idx="0">
                  <c:v>#N/A</c:v>
                </c:pt>
                <c:pt idx="1">
                  <c:v>6.666666666666667</c:v>
                </c:pt>
                <c:pt idx="2">
                  <c:v>4.166666666666667</c:v>
                </c:pt>
                <c:pt idx="3">
                  <c:v>3</c:v>
                </c:pt>
                <c:pt idx="4">
                  <c:v>6.5</c:v>
                </c:pt>
                <c:pt idx="5">
                  <c:v>6</c:v>
                </c:pt>
                <c:pt idx="6">
                  <c:v>6</c:v>
                </c:pt>
                <c:pt idx="7">
                  <c:v>6.75</c:v>
                </c:pt>
                <c:pt idx="8">
                  <c:v>6.5</c:v>
                </c:pt>
                <c:pt idx="9">
                  <c:v>7.333333333333333</c:v>
                </c:pt>
                <c:pt idx="10">
                  <c:v>4.5</c:v>
                </c:pt>
                <c:pt idx="11">
                  <c:v>5.5</c:v>
                </c:pt>
                <c:pt idx="12">
                  <c:v>10</c:v>
                </c:pt>
                <c:pt idx="1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3B-4E23-AAFB-4430EB4EC0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numFmt formatCode="dd\.mm\.yyyy" sourceLinked="1"/>
        <c:majorTickMark val="none"/>
        <c:minorTickMark val="none"/>
        <c:tickLblPos val="nextTo"/>
        <c:crossAx val="48672768"/>
        <c:crosses val="autoZero"/>
        <c:auto val="1"/>
        <c:lblOffset val="100"/>
        <c:baseTimeUnit val="days"/>
      </c:dateAx>
      <c:valAx>
        <c:axId val="48672768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Ø Stimmung je Mitarbeiter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Dashboard!$F$7</c:f>
              <c:strCache>
                <c:ptCount val="1"/>
                <c:pt idx="0">
                  <c:v>Ø Stimmung</c:v>
                </c:pt>
              </c:strCache>
            </c:strRef>
          </c:tx>
          <c:spPr>
            <a:ln/>
          </c:spPr>
          <c:invertIfNegative val="1"/>
          <c:cat>
            <c:strRef>
              <c:f>Dashboard!$E$8:$E$19</c:f>
              <c:strCache>
                <c:ptCount val="6"/>
                <c:pt idx="0">
                  <c:v>Anna</c:v>
                </c:pt>
                <c:pt idx="1">
                  <c:v>Ben</c:v>
                </c:pt>
                <c:pt idx="2">
                  <c:v>Clara</c:v>
                </c:pt>
                <c:pt idx="3">
                  <c:v>Daniel</c:v>
                </c:pt>
                <c:pt idx="4">
                  <c:v>Eva</c:v>
                </c:pt>
                <c:pt idx="5">
                  <c:v>Felix</c:v>
                </c:pt>
              </c:strCache>
            </c:strRef>
          </c:cat>
          <c:val>
            <c:numRef>
              <c:f>Dashboard!$F$8:$F$19</c:f>
              <c:numCache>
                <c:formatCode>0.0</c:formatCode>
                <c:ptCount val="12"/>
                <c:pt idx="0">
                  <c:v>6.25</c:v>
                </c:pt>
                <c:pt idx="1">
                  <c:v>5.583333333333333</c:v>
                </c:pt>
                <c:pt idx="2">
                  <c:v>5.833333333333333</c:v>
                </c:pt>
                <c:pt idx="3">
                  <c:v>5.666666666666667</c:v>
                </c:pt>
                <c:pt idx="4">
                  <c:v>5.5</c:v>
                </c:pt>
                <c:pt idx="5">
                  <c:v>5.833333333333333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5C-4925-995E-383ECE115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t>Verteilung (Anzahl je Wert 1–10)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Dashboard!$B$22</c:f>
              <c:strCache>
                <c:ptCount val="1"/>
                <c:pt idx="0">
                  <c:v>Anzahl</c:v>
                </c:pt>
              </c:strCache>
            </c:strRef>
          </c:tx>
          <c:spPr>
            <a:ln/>
          </c:spPr>
          <c:invertIfNegative val="1"/>
          <c:cat>
            <c:numRef>
              <c:f>Dashboard!$A$23:$A$32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Dashboard!$B$23:$B$32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14</c:v>
                </c:pt>
                <c:pt idx="3">
                  <c:v>8</c:v>
                </c:pt>
                <c:pt idx="4">
                  <c:v>8</c:v>
                </c:pt>
                <c:pt idx="5">
                  <c:v>11</c:v>
                </c:pt>
                <c:pt idx="6">
                  <c:v>1</c:v>
                </c:pt>
                <c:pt idx="7">
                  <c:v>4</c:v>
                </c:pt>
                <c:pt idx="8">
                  <c:v>6</c:v>
                </c:pt>
                <c:pt idx="9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E9-4F27-834A-0931480D3B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6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171450</xdr:colOff>
      <xdr:row>5</xdr:row>
      <xdr:rowOff>152400</xdr:rowOff>
    </xdr:from>
    <xdr:to>
      <xdr:col>14</xdr:col>
      <xdr:colOff>152400</xdr:colOff>
      <xdr:row>20</xdr:row>
      <xdr:rowOff>114300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2</xdr:col>
      <xdr:colOff>0</xdr:colOff>
      <xdr:row>21</xdr:row>
      <xdr:rowOff>0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Stimmung" displayName="tblStimmung" ref="A4:D204">
  <autoFilter ref="A4:D204" xr:uid="{00000000-0009-0000-0100-000001000000}"/>
  <tableColumns count="4">
    <tableColumn id="1" xr3:uid="{00000000-0010-0000-0000-000001000000}" name="Datum"/>
    <tableColumn id="2" xr3:uid="{00000000-0010-0000-0000-000002000000}" name="Mitarbeiter"/>
    <tableColumn id="3" xr3:uid="{00000000-0010-0000-0000-000003000000}" name="Stimmung (1-10)"/>
    <tableColumn id="4" xr3:uid="{00000000-0010-0000-0000-000004000000}" name="Kommentar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4"/>
  <sheetViews>
    <sheetView showGridLines="0" workbookViewId="0">
      <selection sqref="A1:D1"/>
    </sheetView>
  </sheetViews>
  <sheetFormatPr baseColWidth="10" defaultColWidth="9.140625" defaultRowHeight="15" x14ac:dyDescent="0.25"/>
  <cols>
    <col min="1" max="1" width="12" customWidth="1"/>
    <col min="2" max="2" width="22" customWidth="1"/>
    <col min="3" max="3" width="16" customWidth="1"/>
    <col min="4" max="4" width="35" customWidth="1"/>
    <col min="6" max="6" width="22" customWidth="1"/>
  </cols>
  <sheetData>
    <row r="1" spans="1:6" ht="30" customHeight="1" x14ac:dyDescent="0.25">
      <c r="A1" s="10" t="s">
        <v>0</v>
      </c>
      <c r="B1" s="11"/>
      <c r="C1" s="11"/>
      <c r="D1" s="11"/>
    </row>
    <row r="2" spans="1:6" ht="18" customHeight="1" x14ac:dyDescent="0.25">
      <c r="A2" s="12" t="s">
        <v>1</v>
      </c>
      <c r="B2" s="11"/>
      <c r="C2" s="11"/>
      <c r="D2" s="11"/>
    </row>
    <row r="4" spans="1:6" ht="21.95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F4" s="2" t="s">
        <v>6</v>
      </c>
    </row>
    <row r="5" spans="1:6" x14ac:dyDescent="0.25">
      <c r="A5" s="3">
        <v>46056</v>
      </c>
      <c r="B5" t="s">
        <v>7</v>
      </c>
      <c r="C5">
        <v>5</v>
      </c>
      <c r="D5" s="4" t="s">
        <v>8</v>
      </c>
      <c r="F5" s="5" t="s">
        <v>7</v>
      </c>
    </row>
    <row r="6" spans="1:6" x14ac:dyDescent="0.25">
      <c r="A6" s="3">
        <v>46056</v>
      </c>
      <c r="B6" t="s">
        <v>9</v>
      </c>
      <c r="C6">
        <v>4</v>
      </c>
      <c r="D6" s="4" t="s">
        <v>8</v>
      </c>
      <c r="F6" s="5" t="s">
        <v>10</v>
      </c>
    </row>
    <row r="7" spans="1:6" x14ac:dyDescent="0.25">
      <c r="A7" s="3">
        <v>46057</v>
      </c>
      <c r="B7" t="s">
        <v>7</v>
      </c>
      <c r="C7">
        <v>6</v>
      </c>
      <c r="D7" s="4" t="s">
        <v>8</v>
      </c>
      <c r="F7" s="5" t="s">
        <v>9</v>
      </c>
    </row>
    <row r="8" spans="1:6" x14ac:dyDescent="0.25">
      <c r="A8" s="3">
        <v>46058</v>
      </c>
      <c r="B8" t="s">
        <v>9</v>
      </c>
      <c r="C8">
        <v>8</v>
      </c>
      <c r="D8" s="4" t="s">
        <v>8</v>
      </c>
      <c r="F8" s="5" t="s">
        <v>11</v>
      </c>
    </row>
    <row r="9" spans="1:6" x14ac:dyDescent="0.25">
      <c r="A9" s="3">
        <v>46058</v>
      </c>
      <c r="B9" t="s">
        <v>11</v>
      </c>
      <c r="C9">
        <v>6</v>
      </c>
      <c r="D9" s="4" t="s">
        <v>12</v>
      </c>
      <c r="F9" s="5" t="s">
        <v>13</v>
      </c>
    </row>
    <row r="10" spans="1:6" x14ac:dyDescent="0.25">
      <c r="A10" s="3">
        <v>46058</v>
      </c>
      <c r="B10" t="s">
        <v>11</v>
      </c>
      <c r="C10">
        <v>4</v>
      </c>
      <c r="D10" s="4" t="s">
        <v>8</v>
      </c>
      <c r="F10" s="5" t="s">
        <v>14</v>
      </c>
    </row>
    <row r="11" spans="1:6" x14ac:dyDescent="0.25">
      <c r="A11" s="3">
        <v>46058</v>
      </c>
      <c r="B11" t="s">
        <v>13</v>
      </c>
      <c r="C11">
        <v>5</v>
      </c>
      <c r="D11" s="4" t="s">
        <v>8</v>
      </c>
      <c r="F11" s="5"/>
    </row>
    <row r="12" spans="1:6" x14ac:dyDescent="0.25">
      <c r="A12" s="3">
        <v>46059</v>
      </c>
      <c r="B12" t="s">
        <v>7</v>
      </c>
      <c r="C12">
        <v>3</v>
      </c>
      <c r="D12" s="4" t="s">
        <v>15</v>
      </c>
      <c r="F12" s="5"/>
    </row>
    <row r="13" spans="1:6" x14ac:dyDescent="0.25">
      <c r="A13" s="3">
        <v>46059</v>
      </c>
      <c r="B13" t="s">
        <v>11</v>
      </c>
      <c r="C13">
        <v>9</v>
      </c>
      <c r="D13" s="4" t="s">
        <v>16</v>
      </c>
      <c r="F13" s="5"/>
    </row>
    <row r="14" spans="1:6" x14ac:dyDescent="0.25">
      <c r="A14" s="3">
        <v>46059</v>
      </c>
      <c r="B14" t="s">
        <v>14</v>
      </c>
      <c r="C14">
        <v>6</v>
      </c>
      <c r="D14" s="4" t="s">
        <v>8</v>
      </c>
      <c r="F14" s="5"/>
    </row>
    <row r="15" spans="1:6" x14ac:dyDescent="0.25">
      <c r="A15" s="3">
        <v>46059</v>
      </c>
      <c r="B15" t="s">
        <v>14</v>
      </c>
      <c r="C15">
        <v>3</v>
      </c>
      <c r="D15" s="4" t="s">
        <v>15</v>
      </c>
      <c r="F15" s="5"/>
    </row>
    <row r="16" spans="1:6" x14ac:dyDescent="0.25">
      <c r="A16" s="3">
        <v>46060</v>
      </c>
      <c r="B16" t="s">
        <v>9</v>
      </c>
      <c r="C16">
        <v>6</v>
      </c>
      <c r="D16" s="4" t="s">
        <v>8</v>
      </c>
      <c r="F16" s="5"/>
    </row>
    <row r="17" spans="1:6" x14ac:dyDescent="0.25">
      <c r="A17" s="3">
        <v>46060</v>
      </c>
      <c r="B17" t="s">
        <v>11</v>
      </c>
      <c r="C17">
        <v>4</v>
      </c>
      <c r="D17" s="4" t="s">
        <v>8</v>
      </c>
      <c r="F17" s="5"/>
    </row>
    <row r="18" spans="1:6" x14ac:dyDescent="0.25">
      <c r="A18" s="3">
        <v>46060</v>
      </c>
      <c r="B18" t="s">
        <v>13</v>
      </c>
      <c r="C18">
        <v>3</v>
      </c>
      <c r="D18" s="4" t="s">
        <v>17</v>
      </c>
      <c r="F18" s="5"/>
    </row>
    <row r="19" spans="1:6" x14ac:dyDescent="0.25">
      <c r="A19" s="3">
        <v>46060</v>
      </c>
      <c r="B19" t="s">
        <v>13</v>
      </c>
      <c r="C19">
        <v>10</v>
      </c>
      <c r="D19" s="4" t="s">
        <v>16</v>
      </c>
      <c r="F19" s="5"/>
    </row>
    <row r="20" spans="1:6" x14ac:dyDescent="0.25">
      <c r="A20" s="3">
        <v>46061</v>
      </c>
      <c r="B20" t="s">
        <v>7</v>
      </c>
      <c r="C20">
        <v>9</v>
      </c>
      <c r="D20" s="4" t="s">
        <v>18</v>
      </c>
      <c r="F20" s="5"/>
    </row>
    <row r="21" spans="1:6" x14ac:dyDescent="0.25">
      <c r="A21" s="3">
        <v>46061</v>
      </c>
      <c r="B21" t="s">
        <v>7</v>
      </c>
      <c r="C21">
        <v>10</v>
      </c>
      <c r="D21" s="4" t="s">
        <v>19</v>
      </c>
      <c r="F21" s="5"/>
    </row>
    <row r="22" spans="1:6" x14ac:dyDescent="0.25">
      <c r="A22" s="3">
        <v>46061</v>
      </c>
      <c r="B22" t="s">
        <v>9</v>
      </c>
      <c r="C22">
        <v>8</v>
      </c>
      <c r="D22" s="4" t="s">
        <v>8</v>
      </c>
      <c r="F22" s="5"/>
    </row>
    <row r="23" spans="1:6" x14ac:dyDescent="0.25">
      <c r="A23" s="3">
        <v>46061</v>
      </c>
      <c r="B23" t="s">
        <v>11</v>
      </c>
      <c r="C23">
        <v>5</v>
      </c>
      <c r="D23" s="4" t="s">
        <v>20</v>
      </c>
      <c r="F23" s="5"/>
    </row>
    <row r="24" spans="1:6" x14ac:dyDescent="0.25">
      <c r="A24" s="3">
        <v>46061</v>
      </c>
      <c r="B24" t="s">
        <v>14</v>
      </c>
      <c r="C24">
        <v>3</v>
      </c>
      <c r="D24" s="4" t="s">
        <v>15</v>
      </c>
      <c r="F24" s="5"/>
    </row>
    <row r="25" spans="1:6" x14ac:dyDescent="0.25">
      <c r="A25" s="3">
        <v>46061</v>
      </c>
      <c r="B25" t="s">
        <v>14</v>
      </c>
      <c r="C25">
        <v>6</v>
      </c>
      <c r="D25" s="4" t="s">
        <v>12</v>
      </c>
      <c r="F25" s="5"/>
    </row>
    <row r="26" spans="1:6" x14ac:dyDescent="0.25">
      <c r="A26" s="3">
        <v>46062</v>
      </c>
      <c r="B26" t="s">
        <v>10</v>
      </c>
      <c r="C26">
        <v>3</v>
      </c>
      <c r="D26" s="4" t="s">
        <v>21</v>
      </c>
      <c r="F26" s="5"/>
    </row>
    <row r="27" spans="1:6" x14ac:dyDescent="0.25">
      <c r="A27" s="3">
        <v>46062</v>
      </c>
      <c r="B27" t="s">
        <v>13</v>
      </c>
      <c r="C27">
        <v>3</v>
      </c>
      <c r="D27" s="4" t="s">
        <v>17</v>
      </c>
      <c r="F27" s="5"/>
    </row>
    <row r="28" spans="1:6" x14ac:dyDescent="0.25">
      <c r="A28" s="3">
        <v>46064</v>
      </c>
      <c r="B28" t="s">
        <v>11</v>
      </c>
      <c r="C28">
        <v>4</v>
      </c>
      <c r="D28" s="4" t="s">
        <v>8</v>
      </c>
      <c r="F28" s="5"/>
    </row>
    <row r="29" spans="1:6" x14ac:dyDescent="0.25">
      <c r="A29" s="3">
        <v>46064</v>
      </c>
      <c r="B29" t="s">
        <v>14</v>
      </c>
      <c r="C29">
        <v>10</v>
      </c>
      <c r="D29" s="4" t="s">
        <v>19</v>
      </c>
      <c r="F29" s="5"/>
    </row>
    <row r="30" spans="1:6" x14ac:dyDescent="0.25">
      <c r="A30" s="3">
        <v>46064</v>
      </c>
      <c r="B30" t="s">
        <v>14</v>
      </c>
      <c r="C30">
        <v>6</v>
      </c>
      <c r="D30" s="4" t="s">
        <v>8</v>
      </c>
      <c r="F30" s="5"/>
    </row>
    <row r="31" spans="1:6" x14ac:dyDescent="0.25">
      <c r="A31" s="3">
        <v>46065</v>
      </c>
      <c r="B31" t="s">
        <v>10</v>
      </c>
      <c r="C31">
        <v>6</v>
      </c>
      <c r="D31" s="4" t="s">
        <v>8</v>
      </c>
    </row>
    <row r="32" spans="1:6" x14ac:dyDescent="0.25">
      <c r="A32" s="3">
        <v>46065</v>
      </c>
      <c r="B32" t="s">
        <v>10</v>
      </c>
      <c r="C32">
        <v>5</v>
      </c>
      <c r="D32" s="4" t="s">
        <v>22</v>
      </c>
    </row>
    <row r="33" spans="1:4" x14ac:dyDescent="0.25">
      <c r="A33" s="3">
        <v>46065</v>
      </c>
      <c r="B33" t="s">
        <v>9</v>
      </c>
      <c r="C33">
        <v>4</v>
      </c>
      <c r="D33" s="4" t="s">
        <v>12</v>
      </c>
    </row>
    <row r="34" spans="1:4" x14ac:dyDescent="0.25">
      <c r="A34" s="3">
        <v>46065</v>
      </c>
      <c r="B34" t="s">
        <v>13</v>
      </c>
      <c r="C34">
        <v>5</v>
      </c>
      <c r="D34" s="4" t="s">
        <v>8</v>
      </c>
    </row>
    <row r="35" spans="1:4" x14ac:dyDescent="0.25">
      <c r="A35" s="3">
        <v>46065</v>
      </c>
      <c r="B35" t="s">
        <v>14</v>
      </c>
      <c r="C35">
        <v>2</v>
      </c>
      <c r="D35" s="4" t="s">
        <v>21</v>
      </c>
    </row>
    <row r="36" spans="1:4" x14ac:dyDescent="0.25">
      <c r="A36" s="3">
        <v>46065</v>
      </c>
      <c r="B36" t="s">
        <v>14</v>
      </c>
      <c r="C36">
        <v>3</v>
      </c>
      <c r="D36" s="4" t="s">
        <v>17</v>
      </c>
    </row>
    <row r="37" spans="1:4" x14ac:dyDescent="0.25">
      <c r="A37" s="3">
        <v>46066</v>
      </c>
      <c r="B37" t="s">
        <v>10</v>
      </c>
      <c r="C37">
        <v>3</v>
      </c>
      <c r="D37" s="4" t="s">
        <v>21</v>
      </c>
    </row>
    <row r="38" spans="1:4" x14ac:dyDescent="0.25">
      <c r="A38" s="3">
        <v>46066</v>
      </c>
      <c r="B38" t="s">
        <v>10</v>
      </c>
      <c r="C38">
        <v>3</v>
      </c>
      <c r="D38" s="4" t="s">
        <v>17</v>
      </c>
    </row>
    <row r="39" spans="1:4" x14ac:dyDescent="0.25">
      <c r="A39" s="3">
        <v>46067</v>
      </c>
      <c r="B39" t="s">
        <v>10</v>
      </c>
      <c r="C39">
        <v>9</v>
      </c>
      <c r="D39" s="4" t="s">
        <v>19</v>
      </c>
    </row>
    <row r="40" spans="1:4" x14ac:dyDescent="0.25">
      <c r="A40" s="3">
        <v>46067</v>
      </c>
      <c r="B40" t="s">
        <v>11</v>
      </c>
      <c r="C40">
        <v>4</v>
      </c>
      <c r="D40" s="4" t="s">
        <v>8</v>
      </c>
    </row>
    <row r="41" spans="1:4" x14ac:dyDescent="0.25">
      <c r="A41" s="3">
        <v>46067</v>
      </c>
      <c r="B41" t="s">
        <v>14</v>
      </c>
      <c r="C41">
        <v>10</v>
      </c>
      <c r="D41" s="4" t="s">
        <v>19</v>
      </c>
    </row>
    <row r="42" spans="1:4" x14ac:dyDescent="0.25">
      <c r="A42" s="3">
        <v>46067</v>
      </c>
      <c r="B42" t="s">
        <v>14</v>
      </c>
      <c r="C42">
        <v>3</v>
      </c>
      <c r="D42" s="4" t="s">
        <v>15</v>
      </c>
    </row>
    <row r="43" spans="1:4" x14ac:dyDescent="0.25">
      <c r="A43" s="3">
        <v>46068</v>
      </c>
      <c r="B43" t="s">
        <v>10</v>
      </c>
      <c r="C43">
        <v>7</v>
      </c>
      <c r="D43" s="4" t="s">
        <v>8</v>
      </c>
    </row>
    <row r="44" spans="1:4" x14ac:dyDescent="0.25">
      <c r="A44" s="3">
        <v>46068</v>
      </c>
      <c r="B44" t="s">
        <v>11</v>
      </c>
      <c r="C44">
        <v>5</v>
      </c>
      <c r="D44" s="4" t="s">
        <v>8</v>
      </c>
    </row>
    <row r="45" spans="1:4" x14ac:dyDescent="0.25">
      <c r="A45" s="3">
        <v>46069</v>
      </c>
      <c r="B45" t="s">
        <v>7</v>
      </c>
      <c r="C45">
        <v>3</v>
      </c>
      <c r="D45" s="4" t="s">
        <v>15</v>
      </c>
    </row>
    <row r="46" spans="1:4" x14ac:dyDescent="0.25">
      <c r="A46" s="3">
        <v>46069</v>
      </c>
      <c r="B46" t="s">
        <v>10</v>
      </c>
      <c r="C46">
        <v>6</v>
      </c>
      <c r="D46" s="4" t="s">
        <v>20</v>
      </c>
    </row>
    <row r="47" spans="1:4" x14ac:dyDescent="0.25">
      <c r="A47" s="3">
        <v>46069</v>
      </c>
      <c r="B47" t="s">
        <v>13</v>
      </c>
      <c r="C47">
        <v>9</v>
      </c>
      <c r="D47" s="4" t="s">
        <v>16</v>
      </c>
    </row>
    <row r="48" spans="1:4" x14ac:dyDescent="0.25">
      <c r="A48" s="3">
        <v>46070</v>
      </c>
      <c r="B48" t="s">
        <v>7</v>
      </c>
      <c r="C48">
        <v>9</v>
      </c>
      <c r="D48" s="4" t="s">
        <v>16</v>
      </c>
    </row>
    <row r="49" spans="1:4" x14ac:dyDescent="0.25">
      <c r="A49" s="3">
        <v>46070</v>
      </c>
      <c r="B49" t="s">
        <v>10</v>
      </c>
      <c r="C49">
        <v>6</v>
      </c>
      <c r="D49" s="4" t="s">
        <v>8</v>
      </c>
    </row>
    <row r="50" spans="1:4" x14ac:dyDescent="0.25">
      <c r="A50" s="3">
        <v>46070</v>
      </c>
      <c r="B50" t="s">
        <v>11</v>
      </c>
      <c r="C50">
        <v>9</v>
      </c>
      <c r="D50" s="4" t="s">
        <v>19</v>
      </c>
    </row>
    <row r="51" spans="1:4" x14ac:dyDescent="0.25">
      <c r="A51" s="3">
        <v>46070</v>
      </c>
      <c r="B51" t="s">
        <v>13</v>
      </c>
      <c r="C51">
        <v>3</v>
      </c>
      <c r="D51" s="4" t="s">
        <v>15</v>
      </c>
    </row>
    <row r="52" spans="1:4" x14ac:dyDescent="0.25">
      <c r="A52" s="3">
        <v>46071</v>
      </c>
      <c r="B52" t="s">
        <v>10</v>
      </c>
      <c r="C52">
        <v>10</v>
      </c>
      <c r="D52" s="4" t="s">
        <v>18</v>
      </c>
    </row>
    <row r="53" spans="1:4" x14ac:dyDescent="0.25">
      <c r="A53" s="3">
        <v>46071</v>
      </c>
      <c r="B53" t="s">
        <v>9</v>
      </c>
      <c r="C53">
        <v>5</v>
      </c>
      <c r="D53" s="4" t="s">
        <v>8</v>
      </c>
    </row>
    <row r="54" spans="1:4" x14ac:dyDescent="0.25">
      <c r="A54" s="3">
        <v>46071</v>
      </c>
      <c r="B54" t="s">
        <v>11</v>
      </c>
      <c r="C54">
        <v>8</v>
      </c>
      <c r="D54" s="4" t="s">
        <v>22</v>
      </c>
    </row>
    <row r="55" spans="1:4" x14ac:dyDescent="0.25">
      <c r="A55" s="3">
        <v>46071</v>
      </c>
      <c r="B55" t="s">
        <v>13</v>
      </c>
      <c r="C55">
        <v>3</v>
      </c>
      <c r="D55" s="4" t="s">
        <v>21</v>
      </c>
    </row>
    <row r="56" spans="1:4" x14ac:dyDescent="0.25">
      <c r="A56" s="3">
        <v>46072</v>
      </c>
      <c r="B56" t="s">
        <v>11</v>
      </c>
      <c r="C56">
        <v>4</v>
      </c>
      <c r="D56" s="4" t="s">
        <v>8</v>
      </c>
    </row>
    <row r="57" spans="1:4" x14ac:dyDescent="0.25">
      <c r="A57" s="3">
        <v>46072</v>
      </c>
      <c r="B57" t="s">
        <v>13</v>
      </c>
      <c r="C57">
        <v>10</v>
      </c>
      <c r="D57" s="4" t="s">
        <v>18</v>
      </c>
    </row>
    <row r="58" spans="1:4" x14ac:dyDescent="0.25">
      <c r="A58" s="3">
        <v>46072</v>
      </c>
      <c r="B58" t="s">
        <v>14</v>
      </c>
      <c r="C58">
        <v>8</v>
      </c>
      <c r="D58" s="4" t="s">
        <v>8</v>
      </c>
    </row>
    <row r="59" spans="1:4" x14ac:dyDescent="0.25">
      <c r="A59" s="3">
        <v>46073</v>
      </c>
      <c r="B59" t="s">
        <v>10</v>
      </c>
      <c r="C59">
        <v>3</v>
      </c>
      <c r="D59" s="4" t="s">
        <v>15</v>
      </c>
    </row>
    <row r="60" spans="1:4" x14ac:dyDescent="0.25">
      <c r="A60" s="3">
        <v>46073</v>
      </c>
      <c r="B60" t="s">
        <v>11</v>
      </c>
      <c r="C60">
        <v>6</v>
      </c>
      <c r="D60" s="4" t="s">
        <v>8</v>
      </c>
    </row>
    <row r="61" spans="1:4" x14ac:dyDescent="0.25">
      <c r="A61" s="3">
        <v>46074</v>
      </c>
      <c r="B61" t="s">
        <v>7</v>
      </c>
      <c r="C61">
        <v>5</v>
      </c>
      <c r="D61" s="4" t="s">
        <v>8</v>
      </c>
    </row>
    <row r="62" spans="1:4" x14ac:dyDescent="0.25">
      <c r="A62" s="3">
        <v>46074</v>
      </c>
      <c r="B62" t="s">
        <v>10</v>
      </c>
      <c r="C62">
        <v>6</v>
      </c>
      <c r="D62" s="4" t="s">
        <v>22</v>
      </c>
    </row>
    <row r="63" spans="1:4" x14ac:dyDescent="0.25">
      <c r="A63" s="3">
        <v>46075</v>
      </c>
      <c r="B63" t="s">
        <v>14</v>
      </c>
      <c r="C63">
        <v>10</v>
      </c>
      <c r="D63" s="4" t="s">
        <v>18</v>
      </c>
    </row>
    <row r="64" spans="1:4" x14ac:dyDescent="0.25">
      <c r="A64" s="3">
        <v>46076</v>
      </c>
      <c r="B64" t="s">
        <v>13</v>
      </c>
      <c r="C64">
        <v>4</v>
      </c>
      <c r="D64" s="4" t="s">
        <v>8</v>
      </c>
    </row>
    <row r="65" spans="1:4" x14ac:dyDescent="0.25">
      <c r="A65" s="3"/>
      <c r="D65" s="4"/>
    </row>
    <row r="66" spans="1:4" x14ac:dyDescent="0.25">
      <c r="A66" s="3"/>
      <c r="D66" s="4"/>
    </row>
    <row r="67" spans="1:4" x14ac:dyDescent="0.25">
      <c r="A67" s="3"/>
      <c r="D67" s="4"/>
    </row>
    <row r="68" spans="1:4" x14ac:dyDescent="0.25">
      <c r="A68" s="3"/>
      <c r="D68" s="4"/>
    </row>
    <row r="69" spans="1:4" x14ac:dyDescent="0.25">
      <c r="A69" s="3"/>
      <c r="D69" s="4"/>
    </row>
    <row r="70" spans="1:4" x14ac:dyDescent="0.25">
      <c r="A70" s="3"/>
      <c r="D70" s="4"/>
    </row>
    <row r="71" spans="1:4" x14ac:dyDescent="0.25">
      <c r="A71" s="3"/>
      <c r="D71" s="4"/>
    </row>
    <row r="72" spans="1:4" x14ac:dyDescent="0.25">
      <c r="A72" s="3"/>
      <c r="D72" s="4"/>
    </row>
    <row r="73" spans="1:4" x14ac:dyDescent="0.25">
      <c r="A73" s="3"/>
      <c r="D73" s="4"/>
    </row>
    <row r="74" spans="1:4" x14ac:dyDescent="0.25">
      <c r="A74" s="3"/>
      <c r="D74" s="4"/>
    </row>
    <row r="75" spans="1:4" x14ac:dyDescent="0.25">
      <c r="A75" s="3"/>
      <c r="D75" s="4"/>
    </row>
    <row r="76" spans="1:4" x14ac:dyDescent="0.25">
      <c r="A76" s="3"/>
      <c r="D76" s="4"/>
    </row>
    <row r="77" spans="1:4" x14ac:dyDescent="0.25">
      <c r="A77" s="3"/>
      <c r="D77" s="4"/>
    </row>
    <row r="78" spans="1:4" x14ac:dyDescent="0.25">
      <c r="A78" s="3"/>
      <c r="D78" s="4"/>
    </row>
    <row r="79" spans="1:4" x14ac:dyDescent="0.25">
      <c r="A79" s="3"/>
      <c r="D79" s="4"/>
    </row>
    <row r="80" spans="1:4" x14ac:dyDescent="0.25">
      <c r="A80" s="3"/>
      <c r="D80" s="4"/>
    </row>
    <row r="81" spans="1:4" x14ac:dyDescent="0.25">
      <c r="A81" s="3"/>
      <c r="D81" s="4"/>
    </row>
    <row r="82" spans="1:4" x14ac:dyDescent="0.25">
      <c r="A82" s="3"/>
      <c r="D82" s="4"/>
    </row>
    <row r="83" spans="1:4" x14ac:dyDescent="0.25">
      <c r="A83" s="3"/>
      <c r="D83" s="4"/>
    </row>
    <row r="84" spans="1:4" x14ac:dyDescent="0.25">
      <c r="A84" s="3"/>
      <c r="D84" s="4"/>
    </row>
    <row r="85" spans="1:4" x14ac:dyDescent="0.25">
      <c r="A85" s="3"/>
      <c r="D85" s="4"/>
    </row>
    <row r="86" spans="1:4" x14ac:dyDescent="0.25">
      <c r="A86" s="3"/>
      <c r="D86" s="4"/>
    </row>
    <row r="87" spans="1:4" x14ac:dyDescent="0.25">
      <c r="A87" s="3"/>
      <c r="D87" s="4"/>
    </row>
    <row r="88" spans="1:4" x14ac:dyDescent="0.25">
      <c r="A88" s="3"/>
      <c r="D88" s="4"/>
    </row>
    <row r="89" spans="1:4" x14ac:dyDescent="0.25">
      <c r="A89" s="3"/>
      <c r="D89" s="4"/>
    </row>
    <row r="90" spans="1:4" x14ac:dyDescent="0.25">
      <c r="A90" s="3"/>
      <c r="D90" s="4"/>
    </row>
    <row r="91" spans="1:4" x14ac:dyDescent="0.25">
      <c r="A91" s="3"/>
      <c r="D91" s="4"/>
    </row>
    <row r="92" spans="1:4" x14ac:dyDescent="0.25">
      <c r="A92" s="3"/>
      <c r="D92" s="4"/>
    </row>
    <row r="93" spans="1:4" x14ac:dyDescent="0.25">
      <c r="A93" s="3"/>
      <c r="D93" s="4"/>
    </row>
    <row r="94" spans="1:4" x14ac:dyDescent="0.25">
      <c r="A94" s="3"/>
      <c r="D94" s="4"/>
    </row>
    <row r="95" spans="1:4" x14ac:dyDescent="0.25">
      <c r="A95" s="3"/>
      <c r="D95" s="4"/>
    </row>
    <row r="96" spans="1:4" x14ac:dyDescent="0.25">
      <c r="A96" s="3"/>
      <c r="D96" s="4"/>
    </row>
    <row r="97" spans="1:4" x14ac:dyDescent="0.25">
      <c r="A97" s="3"/>
      <c r="D97" s="4"/>
    </row>
    <row r="98" spans="1:4" x14ac:dyDescent="0.25">
      <c r="A98" s="3"/>
      <c r="D98" s="4"/>
    </row>
    <row r="99" spans="1:4" x14ac:dyDescent="0.25">
      <c r="A99" s="3"/>
      <c r="D99" s="4"/>
    </row>
    <row r="100" spans="1:4" x14ac:dyDescent="0.25">
      <c r="A100" s="3"/>
      <c r="D100" s="4"/>
    </row>
    <row r="101" spans="1:4" x14ac:dyDescent="0.25">
      <c r="A101" s="3"/>
      <c r="D101" s="4"/>
    </row>
    <row r="102" spans="1:4" x14ac:dyDescent="0.25">
      <c r="A102" s="3"/>
      <c r="D102" s="4"/>
    </row>
    <row r="103" spans="1:4" x14ac:dyDescent="0.25">
      <c r="A103" s="3"/>
      <c r="D103" s="4"/>
    </row>
    <row r="104" spans="1:4" x14ac:dyDescent="0.25">
      <c r="A104" s="3"/>
      <c r="D104" s="4"/>
    </row>
    <row r="105" spans="1:4" x14ac:dyDescent="0.25">
      <c r="A105" s="3"/>
      <c r="D105" s="4"/>
    </row>
    <row r="106" spans="1:4" x14ac:dyDescent="0.25">
      <c r="A106" s="3"/>
      <c r="D106" s="4"/>
    </row>
    <row r="107" spans="1:4" x14ac:dyDescent="0.25">
      <c r="A107" s="3"/>
      <c r="D107" s="4"/>
    </row>
    <row r="108" spans="1:4" x14ac:dyDescent="0.25">
      <c r="A108" s="3"/>
      <c r="D108" s="4"/>
    </row>
    <row r="109" spans="1:4" x14ac:dyDescent="0.25">
      <c r="A109" s="3"/>
      <c r="D109" s="4"/>
    </row>
    <row r="110" spans="1:4" x14ac:dyDescent="0.25">
      <c r="A110" s="3"/>
      <c r="D110" s="4"/>
    </row>
    <row r="111" spans="1:4" x14ac:dyDescent="0.25">
      <c r="A111" s="3"/>
      <c r="D111" s="4"/>
    </row>
    <row r="112" spans="1:4" x14ac:dyDescent="0.25">
      <c r="A112" s="3"/>
      <c r="D112" s="4"/>
    </row>
    <row r="113" spans="1:4" x14ac:dyDescent="0.25">
      <c r="A113" s="3"/>
      <c r="D113" s="4"/>
    </row>
    <row r="114" spans="1:4" x14ac:dyDescent="0.25">
      <c r="A114" s="3"/>
      <c r="D114" s="4"/>
    </row>
    <row r="115" spans="1:4" x14ac:dyDescent="0.25">
      <c r="A115" s="3"/>
      <c r="D115" s="4"/>
    </row>
    <row r="116" spans="1:4" x14ac:dyDescent="0.25">
      <c r="A116" s="3"/>
      <c r="D116" s="4"/>
    </row>
    <row r="117" spans="1:4" x14ac:dyDescent="0.25">
      <c r="A117" s="3"/>
      <c r="D117" s="4"/>
    </row>
    <row r="118" spans="1:4" x14ac:dyDescent="0.25">
      <c r="A118" s="3"/>
      <c r="D118" s="4"/>
    </row>
    <row r="119" spans="1:4" x14ac:dyDescent="0.25">
      <c r="A119" s="3"/>
      <c r="D119" s="4"/>
    </row>
    <row r="120" spans="1:4" x14ac:dyDescent="0.25">
      <c r="A120" s="3"/>
      <c r="D120" s="4"/>
    </row>
    <row r="121" spans="1:4" x14ac:dyDescent="0.25">
      <c r="A121" s="3"/>
      <c r="D121" s="4"/>
    </row>
    <row r="122" spans="1:4" x14ac:dyDescent="0.25">
      <c r="A122" s="3"/>
      <c r="D122" s="4"/>
    </row>
    <row r="123" spans="1:4" x14ac:dyDescent="0.25">
      <c r="A123" s="3"/>
      <c r="D123" s="4"/>
    </row>
    <row r="124" spans="1:4" x14ac:dyDescent="0.25">
      <c r="A124" s="3"/>
      <c r="D124" s="4"/>
    </row>
    <row r="125" spans="1:4" x14ac:dyDescent="0.25">
      <c r="A125" s="3"/>
      <c r="D125" s="4"/>
    </row>
    <row r="126" spans="1:4" x14ac:dyDescent="0.25">
      <c r="A126" s="3"/>
      <c r="D126" s="4"/>
    </row>
    <row r="127" spans="1:4" x14ac:dyDescent="0.25">
      <c r="A127" s="3"/>
      <c r="D127" s="4"/>
    </row>
    <row r="128" spans="1:4" x14ac:dyDescent="0.25">
      <c r="A128" s="3"/>
      <c r="D128" s="4"/>
    </row>
    <row r="129" spans="1:4" x14ac:dyDescent="0.25">
      <c r="A129" s="3"/>
      <c r="D129" s="4"/>
    </row>
    <row r="130" spans="1:4" x14ac:dyDescent="0.25">
      <c r="A130" s="3"/>
      <c r="D130" s="4"/>
    </row>
    <row r="131" spans="1:4" x14ac:dyDescent="0.25">
      <c r="A131" s="3"/>
      <c r="D131" s="4"/>
    </row>
    <row r="132" spans="1:4" x14ac:dyDescent="0.25">
      <c r="A132" s="3"/>
      <c r="D132" s="4"/>
    </row>
    <row r="133" spans="1:4" x14ac:dyDescent="0.25">
      <c r="A133" s="3"/>
      <c r="D133" s="4"/>
    </row>
    <row r="134" spans="1:4" x14ac:dyDescent="0.25">
      <c r="A134" s="3"/>
      <c r="D134" s="4"/>
    </row>
    <row r="135" spans="1:4" x14ac:dyDescent="0.25">
      <c r="A135" s="3"/>
      <c r="D135" s="4"/>
    </row>
    <row r="136" spans="1:4" x14ac:dyDescent="0.25">
      <c r="A136" s="3"/>
      <c r="D136" s="4"/>
    </row>
    <row r="137" spans="1:4" x14ac:dyDescent="0.25">
      <c r="A137" s="3"/>
      <c r="D137" s="4"/>
    </row>
    <row r="138" spans="1:4" x14ac:dyDescent="0.25">
      <c r="A138" s="3"/>
      <c r="D138" s="4"/>
    </row>
    <row r="139" spans="1:4" x14ac:dyDescent="0.25">
      <c r="A139" s="3"/>
      <c r="D139" s="4"/>
    </row>
    <row r="140" spans="1:4" x14ac:dyDescent="0.25">
      <c r="A140" s="3"/>
      <c r="D140" s="4"/>
    </row>
    <row r="141" spans="1:4" x14ac:dyDescent="0.25">
      <c r="A141" s="3"/>
      <c r="D141" s="4"/>
    </row>
    <row r="142" spans="1:4" x14ac:dyDescent="0.25">
      <c r="A142" s="3"/>
      <c r="D142" s="4"/>
    </row>
    <row r="143" spans="1:4" x14ac:dyDescent="0.25">
      <c r="A143" s="3"/>
      <c r="D143" s="4"/>
    </row>
    <row r="144" spans="1:4" x14ac:dyDescent="0.25">
      <c r="A144" s="3"/>
      <c r="D144" s="4"/>
    </row>
    <row r="145" spans="1:4" x14ac:dyDescent="0.25">
      <c r="A145" s="3"/>
      <c r="D145" s="4"/>
    </row>
    <row r="146" spans="1:4" x14ac:dyDescent="0.25">
      <c r="A146" s="3"/>
      <c r="D146" s="4"/>
    </row>
    <row r="147" spans="1:4" x14ac:dyDescent="0.25">
      <c r="A147" s="3"/>
      <c r="D147" s="4"/>
    </row>
    <row r="148" spans="1:4" x14ac:dyDescent="0.25">
      <c r="A148" s="3"/>
      <c r="D148" s="4"/>
    </row>
    <row r="149" spans="1:4" x14ac:dyDescent="0.25">
      <c r="A149" s="3"/>
      <c r="D149" s="4"/>
    </row>
    <row r="150" spans="1:4" x14ac:dyDescent="0.25">
      <c r="A150" s="3"/>
      <c r="D150" s="4"/>
    </row>
    <row r="151" spans="1:4" x14ac:dyDescent="0.25">
      <c r="A151" s="3"/>
      <c r="D151" s="4"/>
    </row>
    <row r="152" spans="1:4" x14ac:dyDescent="0.25">
      <c r="A152" s="3"/>
      <c r="D152" s="4"/>
    </row>
    <row r="153" spans="1:4" x14ac:dyDescent="0.25">
      <c r="A153" s="3"/>
      <c r="D153" s="4"/>
    </row>
    <row r="154" spans="1:4" x14ac:dyDescent="0.25">
      <c r="A154" s="3"/>
      <c r="D154" s="4"/>
    </row>
    <row r="155" spans="1:4" x14ac:dyDescent="0.25">
      <c r="A155" s="3"/>
      <c r="D155" s="4"/>
    </row>
    <row r="156" spans="1:4" x14ac:dyDescent="0.25">
      <c r="A156" s="3"/>
      <c r="D156" s="4"/>
    </row>
    <row r="157" spans="1:4" x14ac:dyDescent="0.25">
      <c r="A157" s="3"/>
      <c r="D157" s="4"/>
    </row>
    <row r="158" spans="1:4" x14ac:dyDescent="0.25">
      <c r="A158" s="3"/>
      <c r="D158" s="4"/>
    </row>
    <row r="159" spans="1:4" x14ac:dyDescent="0.25">
      <c r="A159" s="3"/>
      <c r="D159" s="4"/>
    </row>
    <row r="160" spans="1:4" x14ac:dyDescent="0.25">
      <c r="A160" s="3"/>
      <c r="D160" s="4"/>
    </row>
    <row r="161" spans="1:4" x14ac:dyDescent="0.25">
      <c r="A161" s="3"/>
      <c r="D161" s="4"/>
    </row>
    <row r="162" spans="1:4" x14ac:dyDescent="0.25">
      <c r="A162" s="3"/>
      <c r="D162" s="4"/>
    </row>
    <row r="163" spans="1:4" x14ac:dyDescent="0.25">
      <c r="A163" s="3"/>
      <c r="D163" s="4"/>
    </row>
    <row r="164" spans="1:4" x14ac:dyDescent="0.25">
      <c r="A164" s="3"/>
      <c r="D164" s="4"/>
    </row>
    <row r="165" spans="1:4" x14ac:dyDescent="0.25">
      <c r="A165" s="3"/>
      <c r="D165" s="4"/>
    </row>
    <row r="166" spans="1:4" x14ac:dyDescent="0.25">
      <c r="A166" s="3"/>
      <c r="D166" s="4"/>
    </row>
    <row r="167" spans="1:4" x14ac:dyDescent="0.25">
      <c r="A167" s="3"/>
      <c r="D167" s="4"/>
    </row>
    <row r="168" spans="1:4" x14ac:dyDescent="0.25">
      <c r="A168" s="3"/>
      <c r="D168" s="4"/>
    </row>
    <row r="169" spans="1:4" x14ac:dyDescent="0.25">
      <c r="A169" s="3"/>
      <c r="D169" s="4"/>
    </row>
    <row r="170" spans="1:4" x14ac:dyDescent="0.25">
      <c r="A170" s="3"/>
      <c r="D170" s="4"/>
    </row>
    <row r="171" spans="1:4" x14ac:dyDescent="0.25">
      <c r="A171" s="3"/>
      <c r="D171" s="4"/>
    </row>
    <row r="172" spans="1:4" x14ac:dyDescent="0.25">
      <c r="A172" s="3"/>
      <c r="D172" s="4"/>
    </row>
    <row r="173" spans="1:4" x14ac:dyDescent="0.25">
      <c r="A173" s="3"/>
      <c r="D173" s="4"/>
    </row>
    <row r="174" spans="1:4" x14ac:dyDescent="0.25">
      <c r="A174" s="3"/>
      <c r="D174" s="4"/>
    </row>
    <row r="175" spans="1:4" x14ac:dyDescent="0.25">
      <c r="A175" s="3"/>
      <c r="D175" s="4"/>
    </row>
    <row r="176" spans="1:4" x14ac:dyDescent="0.25">
      <c r="A176" s="3"/>
      <c r="D176" s="4"/>
    </row>
    <row r="177" spans="1:4" x14ac:dyDescent="0.25">
      <c r="A177" s="3"/>
      <c r="D177" s="4"/>
    </row>
    <row r="178" spans="1:4" x14ac:dyDescent="0.25">
      <c r="A178" s="3"/>
      <c r="D178" s="4"/>
    </row>
    <row r="179" spans="1:4" x14ac:dyDescent="0.25">
      <c r="A179" s="3"/>
      <c r="D179" s="4"/>
    </row>
    <row r="180" spans="1:4" x14ac:dyDescent="0.25">
      <c r="A180" s="3"/>
      <c r="D180" s="4"/>
    </row>
    <row r="181" spans="1:4" x14ac:dyDescent="0.25">
      <c r="A181" s="3"/>
      <c r="D181" s="4"/>
    </row>
    <row r="182" spans="1:4" x14ac:dyDescent="0.25">
      <c r="A182" s="3"/>
      <c r="D182" s="4"/>
    </row>
    <row r="183" spans="1:4" x14ac:dyDescent="0.25">
      <c r="A183" s="3"/>
      <c r="D183" s="4"/>
    </row>
    <row r="184" spans="1:4" x14ac:dyDescent="0.25">
      <c r="A184" s="3"/>
      <c r="D184" s="4"/>
    </row>
    <row r="185" spans="1:4" x14ac:dyDescent="0.25">
      <c r="A185" s="3"/>
      <c r="D185" s="4"/>
    </row>
    <row r="186" spans="1:4" x14ac:dyDescent="0.25">
      <c r="A186" s="3"/>
      <c r="D186" s="4"/>
    </row>
    <row r="187" spans="1:4" x14ac:dyDescent="0.25">
      <c r="A187" s="3"/>
      <c r="D187" s="4"/>
    </row>
    <row r="188" spans="1:4" x14ac:dyDescent="0.25">
      <c r="A188" s="3"/>
      <c r="D188" s="4"/>
    </row>
    <row r="189" spans="1:4" x14ac:dyDescent="0.25">
      <c r="A189" s="3"/>
      <c r="D189" s="4"/>
    </row>
    <row r="190" spans="1:4" x14ac:dyDescent="0.25">
      <c r="A190" s="3"/>
      <c r="D190" s="4"/>
    </row>
    <row r="191" spans="1:4" x14ac:dyDescent="0.25">
      <c r="A191" s="3"/>
      <c r="D191" s="4"/>
    </row>
    <row r="192" spans="1:4" x14ac:dyDescent="0.25">
      <c r="A192" s="3"/>
      <c r="D192" s="4"/>
    </row>
    <row r="193" spans="1:4" x14ac:dyDescent="0.25">
      <c r="A193" s="3"/>
      <c r="D193" s="4"/>
    </row>
    <row r="194" spans="1:4" x14ac:dyDescent="0.25">
      <c r="A194" s="3"/>
      <c r="D194" s="4"/>
    </row>
    <row r="195" spans="1:4" x14ac:dyDescent="0.25">
      <c r="A195" s="3"/>
      <c r="D195" s="4"/>
    </row>
    <row r="196" spans="1:4" x14ac:dyDescent="0.25">
      <c r="A196" s="3"/>
      <c r="D196" s="4"/>
    </row>
    <row r="197" spans="1:4" x14ac:dyDescent="0.25">
      <c r="A197" s="3"/>
      <c r="D197" s="4"/>
    </row>
    <row r="198" spans="1:4" x14ac:dyDescent="0.25">
      <c r="A198" s="3"/>
      <c r="D198" s="4"/>
    </row>
    <row r="199" spans="1:4" x14ac:dyDescent="0.25">
      <c r="A199" s="3"/>
      <c r="D199" s="4"/>
    </row>
    <row r="200" spans="1:4" x14ac:dyDescent="0.25">
      <c r="A200" s="3"/>
      <c r="D200" s="4"/>
    </row>
    <row r="201" spans="1:4" x14ac:dyDescent="0.25">
      <c r="A201" s="3"/>
      <c r="D201" s="4"/>
    </row>
    <row r="202" spans="1:4" x14ac:dyDescent="0.25">
      <c r="A202" s="3"/>
      <c r="D202" s="4"/>
    </row>
    <row r="203" spans="1:4" x14ac:dyDescent="0.25">
      <c r="A203" s="3"/>
      <c r="D203" s="4"/>
    </row>
    <row r="204" spans="1:4" x14ac:dyDescent="0.25">
      <c r="A204" s="3"/>
      <c r="D204" s="4"/>
    </row>
  </sheetData>
  <mergeCells count="2">
    <mergeCell ref="A1:D1"/>
    <mergeCell ref="A2:D2"/>
  </mergeCells>
  <conditionalFormatting sqref="C5:C204">
    <cfRule type="colorScale" priority="1">
      <colorScale>
        <cfvo type="num" val="1"/>
        <cfvo type="num" val="5"/>
        <cfvo type="num" val="10"/>
        <color rgb="FFF8696B"/>
        <color rgb="FFFFEB84"/>
        <color rgb="FF63BE7B"/>
      </colorScale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showGridLines="0" tabSelected="1" workbookViewId="0">
      <selection activeCell="B8" sqref="B8"/>
    </sheetView>
  </sheetViews>
  <sheetFormatPr baseColWidth="10" defaultColWidth="9.140625" defaultRowHeight="15" x14ac:dyDescent="0.25"/>
  <cols>
    <col min="1" max="2" width="12" customWidth="1"/>
    <col min="5" max="5" width="18" customWidth="1"/>
    <col min="6" max="6" width="12" customWidth="1"/>
  </cols>
  <sheetData>
    <row r="1" spans="1:8" ht="27.95" customHeight="1" x14ac:dyDescent="0.25">
      <c r="A1" s="17" t="s">
        <v>23</v>
      </c>
      <c r="B1" s="11"/>
      <c r="C1" s="11"/>
      <c r="D1" s="11"/>
      <c r="E1" s="11"/>
      <c r="F1" s="11"/>
      <c r="G1" s="11"/>
      <c r="H1" s="11"/>
    </row>
    <row r="2" spans="1:8" x14ac:dyDescent="0.25">
      <c r="H2" s="3">
        <f ca="1">IFERROR(MAX(Stimmung!$A$5:$A$204),TODAY())</f>
        <v>46076</v>
      </c>
    </row>
    <row r="3" spans="1:8" ht="15.75" x14ac:dyDescent="0.25">
      <c r="A3" s="18" t="s">
        <v>24</v>
      </c>
      <c r="B3" s="19"/>
      <c r="C3" s="18" t="s">
        <v>25</v>
      </c>
      <c r="D3" s="19"/>
      <c r="E3" s="18" t="s">
        <v>26</v>
      </c>
      <c r="F3" s="19"/>
      <c r="G3" s="18" t="s">
        <v>27</v>
      </c>
      <c r="H3" s="19"/>
    </row>
    <row r="4" spans="1:8" x14ac:dyDescent="0.25">
      <c r="A4" s="13">
        <f>IFERROR(AVERAGE(Stimmung!$C$5:$C$204),"-")</f>
        <v>5.75</v>
      </c>
      <c r="B4" s="14"/>
      <c r="C4" s="13">
        <f ca="1">IFERROR(AVERAGEIFS(Stimmung!$C$5:$C$204,Stimmung!$A$5:$A$204,"&gt;="&amp;$H$2-6),"-")</f>
        <v>6.4117647058823533</v>
      </c>
      <c r="D4" s="14"/>
      <c r="E4" s="13">
        <f>IFERROR(COUNT(Stimmung!$C$5:$C$204),0)</f>
        <v>60</v>
      </c>
      <c r="F4" s="14"/>
      <c r="G4" s="13">
        <f ca="1">IFERROR(AVERAGEIFS(Stimmung!$C$5:$C$204,Stimmung!$A$5:$A$204,"&gt;="&amp;$H$2-6)-AVERAGEIFS(Stimmung!$C$5:$C$204,Stimmung!$A$5:$A$204,"&gt;="&amp;$H$2-13,Stimmung!$A$5:$A$204,"&lt;="&amp;$H$2-7),"-")</f>
        <v>1.0617647058823536</v>
      </c>
      <c r="H4" s="14"/>
    </row>
    <row r="5" spans="1:8" x14ac:dyDescent="0.25">
      <c r="A5" s="15"/>
      <c r="B5" s="16"/>
      <c r="C5" s="15"/>
      <c r="D5" s="16"/>
      <c r="E5" s="15"/>
      <c r="F5" s="16"/>
      <c r="G5" s="15"/>
      <c r="H5" s="16"/>
    </row>
    <row r="7" spans="1:8" ht="20.100000000000001" customHeight="1" x14ac:dyDescent="0.25">
      <c r="A7" s="1" t="s">
        <v>2</v>
      </c>
      <c r="B7" s="1" t="s">
        <v>28</v>
      </c>
      <c r="E7" s="1" t="s">
        <v>3</v>
      </c>
      <c r="F7" s="1" t="s">
        <v>28</v>
      </c>
    </row>
    <row r="8" spans="1:8" x14ac:dyDescent="0.25">
      <c r="A8" s="6">
        <f ca="1">$H$2-13</f>
        <v>46063</v>
      </c>
      <c r="B8" s="7" t="e">
        <f ca="1">IFERROR(AVERAGEIFS(Stimmung!$C$5:$C$204,Stimmung!$A$5:$A$204,A8),NA())</f>
        <v>#N/A</v>
      </c>
      <c r="E8" s="8" t="str">
        <f>IF(Stimmung!F5="","",Stimmung!F5)</f>
        <v>Anna</v>
      </c>
      <c r="F8" s="7">
        <f>IF(E8="","",IFERROR(AVERAGEIFS(Stimmung!$C$5:$C$204,Stimmung!$B$5:$B$204,E8),NA()))</f>
        <v>6.25</v>
      </c>
    </row>
    <row r="9" spans="1:8" x14ac:dyDescent="0.25">
      <c r="A9" s="6">
        <f t="shared" ref="A9:A21" ca="1" si="0">A8+1</f>
        <v>46064</v>
      </c>
      <c r="B9" s="7">
        <f ca="1">IFERROR(AVERAGEIFS(Stimmung!$C$5:$C$204,Stimmung!$A$5:$A$204,A9),NA())</f>
        <v>6.666666666666667</v>
      </c>
      <c r="E9" s="8" t="str">
        <f>IF(Stimmung!F6="","",Stimmung!F6)</f>
        <v>Ben</v>
      </c>
      <c r="F9" s="7">
        <f>IF(E9="","",IFERROR(AVERAGEIFS(Stimmung!$C$5:$C$204,Stimmung!$B$5:$B$204,E9),NA()))</f>
        <v>5.583333333333333</v>
      </c>
    </row>
    <row r="10" spans="1:8" x14ac:dyDescent="0.25">
      <c r="A10" s="6">
        <f t="shared" ca="1" si="0"/>
        <v>46065</v>
      </c>
      <c r="B10" s="7">
        <f ca="1">IFERROR(AVERAGEIFS(Stimmung!$C$5:$C$204,Stimmung!$A$5:$A$204,A10),NA())</f>
        <v>4.166666666666667</v>
      </c>
      <c r="E10" s="8" t="str">
        <f>IF(Stimmung!F7="","",Stimmung!F7)</f>
        <v>Clara</v>
      </c>
      <c r="F10" s="7">
        <f>IF(E10="","",IFERROR(AVERAGEIFS(Stimmung!$C$5:$C$204,Stimmung!$B$5:$B$204,E10),NA()))</f>
        <v>5.833333333333333</v>
      </c>
    </row>
    <row r="11" spans="1:8" x14ac:dyDescent="0.25">
      <c r="A11" s="6">
        <f t="shared" ca="1" si="0"/>
        <v>46066</v>
      </c>
      <c r="B11" s="7">
        <f ca="1">IFERROR(AVERAGEIFS(Stimmung!$C$5:$C$204,Stimmung!$A$5:$A$204,A11),NA())</f>
        <v>3</v>
      </c>
      <c r="E11" s="8" t="str">
        <f>IF(Stimmung!F8="","",Stimmung!F8)</f>
        <v>Daniel</v>
      </c>
      <c r="F11" s="7">
        <f>IF(E11="","",IFERROR(AVERAGEIFS(Stimmung!$C$5:$C$204,Stimmung!$B$5:$B$204,E11),NA()))</f>
        <v>5.666666666666667</v>
      </c>
    </row>
    <row r="12" spans="1:8" x14ac:dyDescent="0.25">
      <c r="A12" s="6">
        <f t="shared" ca="1" si="0"/>
        <v>46067</v>
      </c>
      <c r="B12" s="7">
        <f ca="1">IFERROR(AVERAGEIFS(Stimmung!$C$5:$C$204,Stimmung!$A$5:$A$204,A12),NA())</f>
        <v>6.5</v>
      </c>
      <c r="E12" s="8" t="str">
        <f>IF(Stimmung!F9="","",Stimmung!F9)</f>
        <v>Eva</v>
      </c>
      <c r="F12" s="7">
        <f>IF(E12="","",IFERROR(AVERAGEIFS(Stimmung!$C$5:$C$204,Stimmung!$B$5:$B$204,E12),NA()))</f>
        <v>5.5</v>
      </c>
    </row>
    <row r="13" spans="1:8" x14ac:dyDescent="0.25">
      <c r="A13" s="6">
        <f t="shared" ca="1" si="0"/>
        <v>46068</v>
      </c>
      <c r="B13" s="7">
        <f ca="1">IFERROR(AVERAGEIFS(Stimmung!$C$5:$C$204,Stimmung!$A$5:$A$204,A13),NA())</f>
        <v>6</v>
      </c>
      <c r="E13" s="8" t="str">
        <f>IF(Stimmung!F10="","",Stimmung!F10)</f>
        <v>Felix</v>
      </c>
      <c r="F13" s="7">
        <f>IF(E13="","",IFERROR(AVERAGEIFS(Stimmung!$C$5:$C$204,Stimmung!$B$5:$B$204,E13),NA()))</f>
        <v>5.833333333333333</v>
      </c>
    </row>
    <row r="14" spans="1:8" x14ac:dyDescent="0.25">
      <c r="A14" s="6">
        <f t="shared" ca="1" si="0"/>
        <v>46069</v>
      </c>
      <c r="B14" s="7">
        <f ca="1">IFERROR(AVERAGEIFS(Stimmung!$C$5:$C$204,Stimmung!$A$5:$A$204,A14),NA())</f>
        <v>6</v>
      </c>
      <c r="E14" s="8" t="str">
        <f>IF(Stimmung!F11="","",Stimmung!F11)</f>
        <v/>
      </c>
      <c r="F14" s="7" t="str">
        <f>IF(E14="","",IFERROR(AVERAGEIFS(Stimmung!$C$5:$C$204,Stimmung!$B$5:$B$204,E14),NA()))</f>
        <v/>
      </c>
    </row>
    <row r="15" spans="1:8" x14ac:dyDescent="0.25">
      <c r="A15" s="6">
        <f t="shared" ca="1" si="0"/>
        <v>46070</v>
      </c>
      <c r="B15" s="7">
        <f ca="1">IFERROR(AVERAGEIFS(Stimmung!$C$5:$C$204,Stimmung!$A$5:$A$204,A15),NA())</f>
        <v>6.75</v>
      </c>
      <c r="E15" s="8" t="str">
        <f>IF(Stimmung!F12="","",Stimmung!F12)</f>
        <v/>
      </c>
      <c r="F15" s="7" t="str">
        <f>IF(E15="","",IFERROR(AVERAGEIFS(Stimmung!$C$5:$C$204,Stimmung!$B$5:$B$204,E15),NA()))</f>
        <v/>
      </c>
    </row>
    <row r="16" spans="1:8" x14ac:dyDescent="0.25">
      <c r="A16" s="6">
        <f t="shared" ca="1" si="0"/>
        <v>46071</v>
      </c>
      <c r="B16" s="7">
        <f ca="1">IFERROR(AVERAGEIFS(Stimmung!$C$5:$C$204,Stimmung!$A$5:$A$204,A16),NA())</f>
        <v>6.5</v>
      </c>
      <c r="E16" s="8" t="str">
        <f>IF(Stimmung!F13="","",Stimmung!F13)</f>
        <v/>
      </c>
      <c r="F16" s="7" t="str">
        <f>IF(E16="","",IFERROR(AVERAGEIFS(Stimmung!$C$5:$C$204,Stimmung!$B$5:$B$204,E16),NA()))</f>
        <v/>
      </c>
    </row>
    <row r="17" spans="1:6" x14ac:dyDescent="0.25">
      <c r="A17" s="6">
        <f t="shared" ca="1" si="0"/>
        <v>46072</v>
      </c>
      <c r="B17" s="7">
        <f ca="1">IFERROR(AVERAGEIFS(Stimmung!$C$5:$C$204,Stimmung!$A$5:$A$204,A17),NA())</f>
        <v>7.333333333333333</v>
      </c>
      <c r="E17" s="8" t="str">
        <f>IF(Stimmung!F14="","",Stimmung!F14)</f>
        <v/>
      </c>
      <c r="F17" s="7" t="str">
        <f>IF(E17="","",IFERROR(AVERAGEIFS(Stimmung!$C$5:$C$204,Stimmung!$B$5:$B$204,E17),NA()))</f>
        <v/>
      </c>
    </row>
    <row r="18" spans="1:6" x14ac:dyDescent="0.25">
      <c r="A18" s="6">
        <f t="shared" ca="1" si="0"/>
        <v>46073</v>
      </c>
      <c r="B18" s="7">
        <f ca="1">IFERROR(AVERAGEIFS(Stimmung!$C$5:$C$204,Stimmung!$A$5:$A$204,A18),NA())</f>
        <v>4.5</v>
      </c>
      <c r="E18" s="8" t="str">
        <f>IF(Stimmung!F15="","",Stimmung!F15)</f>
        <v/>
      </c>
      <c r="F18" s="7" t="str">
        <f>IF(E18="","",IFERROR(AVERAGEIFS(Stimmung!$C$5:$C$204,Stimmung!$B$5:$B$204,E18),NA()))</f>
        <v/>
      </c>
    </row>
    <row r="19" spans="1:6" x14ac:dyDescent="0.25">
      <c r="A19" s="6">
        <f t="shared" ca="1" si="0"/>
        <v>46074</v>
      </c>
      <c r="B19" s="7">
        <f ca="1">IFERROR(AVERAGEIFS(Stimmung!$C$5:$C$204,Stimmung!$A$5:$A$204,A19),NA())</f>
        <v>5.5</v>
      </c>
      <c r="E19" s="8" t="str">
        <f>IF(Stimmung!F16="","",Stimmung!F16)</f>
        <v/>
      </c>
      <c r="F19" s="7" t="str">
        <f>IF(E19="","",IFERROR(AVERAGEIFS(Stimmung!$C$5:$C$204,Stimmung!$B$5:$B$204,E19),NA()))</f>
        <v/>
      </c>
    </row>
    <row r="20" spans="1:6" x14ac:dyDescent="0.25">
      <c r="A20" s="6">
        <f t="shared" ca="1" si="0"/>
        <v>46075</v>
      </c>
      <c r="B20" s="7">
        <f ca="1">IFERROR(AVERAGEIFS(Stimmung!$C$5:$C$204,Stimmung!$A$5:$A$204,A20),NA())</f>
        <v>10</v>
      </c>
    </row>
    <row r="21" spans="1:6" x14ac:dyDescent="0.25">
      <c r="A21" s="6">
        <f t="shared" ca="1" si="0"/>
        <v>46076</v>
      </c>
      <c r="B21" s="7">
        <f ca="1">IFERROR(AVERAGEIFS(Stimmung!$C$5:$C$204,Stimmung!$A$5:$A$204,A21),NA())</f>
        <v>4</v>
      </c>
    </row>
    <row r="22" spans="1:6" ht="20.100000000000001" customHeight="1" x14ac:dyDescent="0.25">
      <c r="A22" s="1" t="s">
        <v>29</v>
      </c>
      <c r="B22" s="1" t="s">
        <v>30</v>
      </c>
    </row>
    <row r="23" spans="1:6" x14ac:dyDescent="0.25">
      <c r="A23" s="9">
        <v>1</v>
      </c>
      <c r="B23" s="9">
        <f>COUNTIF(Stimmung!$C$5:$C$204,A23)</f>
        <v>0</v>
      </c>
    </row>
    <row r="24" spans="1:6" x14ac:dyDescent="0.25">
      <c r="A24" s="9">
        <v>2</v>
      </c>
      <c r="B24" s="9">
        <f>COUNTIF(Stimmung!$C$5:$C$204,A24)</f>
        <v>1</v>
      </c>
    </row>
    <row r="25" spans="1:6" x14ac:dyDescent="0.25">
      <c r="A25" s="9">
        <v>3</v>
      </c>
      <c r="B25" s="9">
        <f>COUNTIF(Stimmung!$C$5:$C$204,A25)</f>
        <v>14</v>
      </c>
    </row>
    <row r="26" spans="1:6" x14ac:dyDescent="0.25">
      <c r="A26" s="9">
        <v>4</v>
      </c>
      <c r="B26" s="9">
        <f>COUNTIF(Stimmung!$C$5:$C$204,A26)</f>
        <v>8</v>
      </c>
    </row>
    <row r="27" spans="1:6" x14ac:dyDescent="0.25">
      <c r="A27" s="9">
        <v>5</v>
      </c>
      <c r="B27" s="9">
        <f>COUNTIF(Stimmung!$C$5:$C$204,A27)</f>
        <v>8</v>
      </c>
    </row>
    <row r="28" spans="1:6" x14ac:dyDescent="0.25">
      <c r="A28" s="9">
        <v>6</v>
      </c>
      <c r="B28" s="9">
        <f>COUNTIF(Stimmung!$C$5:$C$204,A28)</f>
        <v>11</v>
      </c>
    </row>
    <row r="29" spans="1:6" x14ac:dyDescent="0.25">
      <c r="A29" s="9">
        <v>7</v>
      </c>
      <c r="B29" s="9">
        <f>COUNTIF(Stimmung!$C$5:$C$204,A29)</f>
        <v>1</v>
      </c>
    </row>
    <row r="30" spans="1:6" x14ac:dyDescent="0.25">
      <c r="A30" s="9">
        <v>8</v>
      </c>
      <c r="B30" s="9">
        <f>COUNTIF(Stimmung!$C$5:$C$204,A30)</f>
        <v>4</v>
      </c>
    </row>
    <row r="31" spans="1:6" x14ac:dyDescent="0.25">
      <c r="A31" s="9">
        <v>9</v>
      </c>
      <c r="B31" s="9">
        <f>COUNTIF(Stimmung!$C$5:$C$204,A31)</f>
        <v>6</v>
      </c>
    </row>
    <row r="32" spans="1:6" x14ac:dyDescent="0.25">
      <c r="A32" s="9">
        <v>10</v>
      </c>
      <c r="B32" s="9">
        <f>COUNTIF(Stimmung!$C$5:$C$204,A32)</f>
        <v>7</v>
      </c>
    </row>
    <row r="40" spans="1:8" ht="18" customHeight="1" x14ac:dyDescent="0.25">
      <c r="A40" s="20" t="s">
        <v>31</v>
      </c>
      <c r="B40" s="11"/>
      <c r="C40" s="11"/>
      <c r="D40" s="11"/>
      <c r="E40" s="11"/>
      <c r="F40" s="11"/>
      <c r="G40" s="11"/>
      <c r="H40" s="11"/>
    </row>
  </sheetData>
  <mergeCells count="10">
    <mergeCell ref="A40:H40"/>
    <mergeCell ref="C4:D5"/>
    <mergeCell ref="A4:B5"/>
    <mergeCell ref="G4:H5"/>
    <mergeCell ref="E4:F5"/>
    <mergeCell ref="A1:H1"/>
    <mergeCell ref="C3:D3"/>
    <mergeCell ref="A3:B3"/>
    <mergeCell ref="G3:H3"/>
    <mergeCell ref="E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Stimmung</vt:lpstr>
      <vt:lpstr>Dashboard</vt:lpstr>
      <vt:lpstr>lstMitarbeiter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2026-02-23T08:27:44Z</dcterms:modified>
</cp:coreProperties>
</file>