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Generador\"/>
    </mc:Choice>
  </mc:AlternateContent>
  <xr:revisionPtr revIDLastSave="0" documentId="13_ncr:1_{B2C70BE2-4400-4422-9F2A-E2AB34D923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Jahresübersicht" sheetId="2" r:id="rId1"/>
    <sheet name="Anleitung" sheetId="1" r:id="rId2"/>
    <sheet name="Januar" sheetId="3" r:id="rId3"/>
    <sheet name="Februar" sheetId="4" r:id="rId4"/>
    <sheet name="März" sheetId="5" r:id="rId5"/>
    <sheet name="April" sheetId="6" r:id="rId6"/>
    <sheet name="Mai" sheetId="7" r:id="rId7"/>
    <sheet name="Juni" sheetId="8" r:id="rId8"/>
    <sheet name="Juli" sheetId="9" r:id="rId9"/>
    <sheet name="August" sheetId="10" r:id="rId10"/>
    <sheet name="September" sheetId="11" r:id="rId11"/>
    <sheet name="Oktober" sheetId="12" r:id="rId12"/>
    <sheet name="November" sheetId="13" r:id="rId13"/>
    <sheet name="Dezember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41" i="14" l="1"/>
  <c r="F41" i="14"/>
  <c r="H41" i="14" s="1"/>
  <c r="H40" i="14"/>
  <c r="G40" i="14"/>
  <c r="F40" i="14"/>
  <c r="H39" i="14"/>
  <c r="G39" i="14"/>
  <c r="F39" i="14"/>
  <c r="H38" i="14"/>
  <c r="G38" i="14"/>
  <c r="F38" i="14"/>
  <c r="G37" i="14"/>
  <c r="F37" i="14"/>
  <c r="H37" i="14" s="1"/>
  <c r="G36" i="14"/>
  <c r="F36" i="14"/>
  <c r="H36" i="14" s="1"/>
  <c r="H35" i="14"/>
  <c r="G35" i="14"/>
  <c r="F35" i="14"/>
  <c r="H34" i="14"/>
  <c r="G34" i="14"/>
  <c r="F34" i="14"/>
  <c r="H33" i="14"/>
  <c r="G33" i="14"/>
  <c r="F33" i="14"/>
  <c r="G32" i="14"/>
  <c r="F32" i="14"/>
  <c r="H32" i="14" s="1"/>
  <c r="G31" i="14"/>
  <c r="F31" i="14"/>
  <c r="H31" i="14" s="1"/>
  <c r="H30" i="14"/>
  <c r="G30" i="14"/>
  <c r="F30" i="14"/>
  <c r="H29" i="14"/>
  <c r="G29" i="14"/>
  <c r="F29" i="14"/>
  <c r="H28" i="14"/>
  <c r="G28" i="14"/>
  <c r="F28" i="14"/>
  <c r="G27" i="14"/>
  <c r="F27" i="14"/>
  <c r="H27" i="14" s="1"/>
  <c r="G26" i="14"/>
  <c r="F26" i="14"/>
  <c r="H26" i="14" s="1"/>
  <c r="H25" i="14"/>
  <c r="G25" i="14"/>
  <c r="F25" i="14"/>
  <c r="H24" i="14"/>
  <c r="G24" i="14"/>
  <c r="F24" i="14"/>
  <c r="H23" i="14"/>
  <c r="G23" i="14"/>
  <c r="F23" i="14"/>
  <c r="G22" i="14"/>
  <c r="F22" i="14"/>
  <c r="H22" i="14" s="1"/>
  <c r="G21" i="14"/>
  <c r="F21" i="14"/>
  <c r="H21" i="14" s="1"/>
  <c r="H20" i="14"/>
  <c r="G20" i="14"/>
  <c r="F20" i="14"/>
  <c r="H19" i="14"/>
  <c r="G19" i="14"/>
  <c r="F19" i="14"/>
  <c r="H18" i="14"/>
  <c r="G18" i="14"/>
  <c r="F18" i="14"/>
  <c r="G17" i="14"/>
  <c r="F17" i="14"/>
  <c r="H17" i="14" s="1"/>
  <c r="G16" i="14"/>
  <c r="F16" i="14"/>
  <c r="H16" i="14" s="1"/>
  <c r="H15" i="14"/>
  <c r="G15" i="14"/>
  <c r="E8" i="14" s="1"/>
  <c r="D15" i="2" s="1"/>
  <c r="F15" i="14"/>
  <c r="H14" i="14"/>
  <c r="G14" i="14"/>
  <c r="F14" i="14"/>
  <c r="H13" i="14"/>
  <c r="G13" i="14"/>
  <c r="F13" i="14"/>
  <c r="G12" i="14"/>
  <c r="F12" i="14"/>
  <c r="H12" i="14" s="1"/>
  <c r="G11" i="14"/>
  <c r="F11" i="14"/>
  <c r="I8" i="14"/>
  <c r="A8" i="14"/>
  <c r="B15" i="2" s="1"/>
  <c r="H40" i="13"/>
  <c r="G40" i="13"/>
  <c r="F40" i="13"/>
  <c r="H39" i="13"/>
  <c r="G39" i="13"/>
  <c r="F39" i="13"/>
  <c r="H38" i="13"/>
  <c r="G38" i="13"/>
  <c r="F38" i="13"/>
  <c r="G37" i="13"/>
  <c r="F37" i="13"/>
  <c r="H37" i="13" s="1"/>
  <c r="G36" i="13"/>
  <c r="F36" i="13"/>
  <c r="H36" i="13" s="1"/>
  <c r="H35" i="13"/>
  <c r="G35" i="13"/>
  <c r="F35" i="13"/>
  <c r="H34" i="13"/>
  <c r="G34" i="13"/>
  <c r="F34" i="13"/>
  <c r="H33" i="13"/>
  <c r="G33" i="13"/>
  <c r="F33" i="13"/>
  <c r="G32" i="13"/>
  <c r="F32" i="13"/>
  <c r="H32" i="13" s="1"/>
  <c r="G31" i="13"/>
  <c r="F31" i="13"/>
  <c r="H31" i="13" s="1"/>
  <c r="H30" i="13"/>
  <c r="G30" i="13"/>
  <c r="F30" i="13"/>
  <c r="H29" i="13"/>
  <c r="G29" i="13"/>
  <c r="F29" i="13"/>
  <c r="H28" i="13"/>
  <c r="G28" i="13"/>
  <c r="F28" i="13"/>
  <c r="G27" i="13"/>
  <c r="F27" i="13"/>
  <c r="H27" i="13" s="1"/>
  <c r="G26" i="13"/>
  <c r="F26" i="13"/>
  <c r="H26" i="13" s="1"/>
  <c r="H25" i="13"/>
  <c r="G25" i="13"/>
  <c r="F25" i="13"/>
  <c r="H24" i="13"/>
  <c r="G24" i="13"/>
  <c r="F24" i="13"/>
  <c r="H23" i="13"/>
  <c r="G23" i="13"/>
  <c r="F23" i="13"/>
  <c r="G22" i="13"/>
  <c r="F22" i="13"/>
  <c r="H22" i="13" s="1"/>
  <c r="G21" i="13"/>
  <c r="F21" i="13"/>
  <c r="H21" i="13" s="1"/>
  <c r="H20" i="13"/>
  <c r="G20" i="13"/>
  <c r="F20" i="13"/>
  <c r="H19" i="13"/>
  <c r="G19" i="13"/>
  <c r="F19" i="13"/>
  <c r="H18" i="13"/>
  <c r="G18" i="13"/>
  <c r="F18" i="13"/>
  <c r="G17" i="13"/>
  <c r="F17" i="13"/>
  <c r="H17" i="13" s="1"/>
  <c r="G16" i="13"/>
  <c r="F16" i="13"/>
  <c r="H16" i="13" s="1"/>
  <c r="H15" i="13"/>
  <c r="G15" i="13"/>
  <c r="F15" i="13"/>
  <c r="H14" i="13"/>
  <c r="G14" i="13"/>
  <c r="F14" i="13"/>
  <c r="H13" i="13"/>
  <c r="G13" i="13"/>
  <c r="F13" i="13"/>
  <c r="G12" i="13"/>
  <c r="F12" i="13"/>
  <c r="H12" i="13" s="1"/>
  <c r="G11" i="13"/>
  <c r="F11" i="13"/>
  <c r="I8" i="13"/>
  <c r="H41" i="12"/>
  <c r="G41" i="12"/>
  <c r="F41" i="12"/>
  <c r="H40" i="12"/>
  <c r="G40" i="12"/>
  <c r="F40" i="12"/>
  <c r="H39" i="12"/>
  <c r="G39" i="12"/>
  <c r="F39" i="12"/>
  <c r="G38" i="12"/>
  <c r="F38" i="12"/>
  <c r="H38" i="12" s="1"/>
  <c r="G37" i="12"/>
  <c r="F37" i="12"/>
  <c r="H37" i="12" s="1"/>
  <c r="H36" i="12"/>
  <c r="G36" i="12"/>
  <c r="F36" i="12"/>
  <c r="H35" i="12"/>
  <c r="G35" i="12"/>
  <c r="F35" i="12"/>
  <c r="H34" i="12"/>
  <c r="G34" i="12"/>
  <c r="F34" i="12"/>
  <c r="G33" i="12"/>
  <c r="F33" i="12"/>
  <c r="H33" i="12" s="1"/>
  <c r="G32" i="12"/>
  <c r="F32" i="12"/>
  <c r="H32" i="12" s="1"/>
  <c r="H31" i="12"/>
  <c r="G31" i="12"/>
  <c r="F31" i="12"/>
  <c r="H30" i="12"/>
  <c r="G30" i="12"/>
  <c r="F30" i="12"/>
  <c r="H29" i="12"/>
  <c r="G29" i="12"/>
  <c r="F29" i="12"/>
  <c r="G28" i="12"/>
  <c r="F28" i="12"/>
  <c r="H28" i="12" s="1"/>
  <c r="G27" i="12"/>
  <c r="F27" i="12"/>
  <c r="H27" i="12" s="1"/>
  <c r="H26" i="12"/>
  <c r="G26" i="12"/>
  <c r="F26" i="12"/>
  <c r="H25" i="12"/>
  <c r="G25" i="12"/>
  <c r="F25" i="12"/>
  <c r="H24" i="12"/>
  <c r="G24" i="12"/>
  <c r="F24" i="12"/>
  <c r="G23" i="12"/>
  <c r="F23" i="12"/>
  <c r="H23" i="12" s="1"/>
  <c r="G22" i="12"/>
  <c r="F22" i="12"/>
  <c r="H22" i="12" s="1"/>
  <c r="H21" i="12"/>
  <c r="G21" i="12"/>
  <c r="F21" i="12"/>
  <c r="H20" i="12"/>
  <c r="G20" i="12"/>
  <c r="F20" i="12"/>
  <c r="H19" i="12"/>
  <c r="G19" i="12"/>
  <c r="F19" i="12"/>
  <c r="G18" i="12"/>
  <c r="F18" i="12"/>
  <c r="H18" i="12" s="1"/>
  <c r="G17" i="12"/>
  <c r="F17" i="12"/>
  <c r="H17" i="12" s="1"/>
  <c r="H16" i="12"/>
  <c r="G16" i="12"/>
  <c r="F16" i="12"/>
  <c r="H15" i="12"/>
  <c r="G15" i="12"/>
  <c r="F15" i="12"/>
  <c r="H14" i="12"/>
  <c r="G14" i="12"/>
  <c r="F14" i="12"/>
  <c r="G13" i="12"/>
  <c r="F13" i="12"/>
  <c r="H13" i="12" s="1"/>
  <c r="G12" i="12"/>
  <c r="F12" i="12"/>
  <c r="I11" i="12"/>
  <c r="H11" i="12"/>
  <c r="G11" i="12"/>
  <c r="F11" i="12"/>
  <c r="I8" i="12"/>
  <c r="G40" i="11"/>
  <c r="F40" i="11"/>
  <c r="H40" i="11" s="1"/>
  <c r="H39" i="11"/>
  <c r="G39" i="11"/>
  <c r="F39" i="11"/>
  <c r="G38" i="11"/>
  <c r="F38" i="11"/>
  <c r="H38" i="11" s="1"/>
  <c r="H37" i="11"/>
  <c r="G37" i="11"/>
  <c r="F37" i="11"/>
  <c r="G36" i="11"/>
  <c r="F36" i="11"/>
  <c r="H36" i="11" s="1"/>
  <c r="G35" i="11"/>
  <c r="F35" i="11"/>
  <c r="H35" i="11" s="1"/>
  <c r="H34" i="11"/>
  <c r="G34" i="11"/>
  <c r="F34" i="11"/>
  <c r="G33" i="11"/>
  <c r="F33" i="11"/>
  <c r="H33" i="11" s="1"/>
  <c r="H32" i="11"/>
  <c r="G32" i="11"/>
  <c r="F32" i="11"/>
  <c r="G31" i="11"/>
  <c r="F31" i="11"/>
  <c r="H31" i="11" s="1"/>
  <c r="H30" i="11"/>
  <c r="G30" i="11"/>
  <c r="F30" i="11"/>
  <c r="H29" i="11"/>
  <c r="G29" i="11"/>
  <c r="F29" i="11"/>
  <c r="G28" i="11"/>
  <c r="F28" i="11"/>
  <c r="H28" i="11" s="1"/>
  <c r="H27" i="11"/>
  <c r="G27" i="11"/>
  <c r="F27" i="11"/>
  <c r="G26" i="11"/>
  <c r="F26" i="11"/>
  <c r="H26" i="11" s="1"/>
  <c r="G25" i="11"/>
  <c r="F25" i="11"/>
  <c r="H25" i="11" s="1"/>
  <c r="H24" i="11"/>
  <c r="G24" i="11"/>
  <c r="F24" i="11"/>
  <c r="G23" i="11"/>
  <c r="F23" i="11"/>
  <c r="H23" i="11" s="1"/>
  <c r="H22" i="11"/>
  <c r="G22" i="11"/>
  <c r="F22" i="11"/>
  <c r="G21" i="11"/>
  <c r="F21" i="11"/>
  <c r="H21" i="11" s="1"/>
  <c r="G20" i="11"/>
  <c r="F20" i="11"/>
  <c r="H20" i="11" s="1"/>
  <c r="H19" i="11"/>
  <c r="G19" i="11"/>
  <c r="F19" i="11"/>
  <c r="G18" i="11"/>
  <c r="F18" i="11"/>
  <c r="H18" i="11" s="1"/>
  <c r="H17" i="11"/>
  <c r="G17" i="11"/>
  <c r="F17" i="11"/>
  <c r="G16" i="11"/>
  <c r="F16" i="11"/>
  <c r="H16" i="11" s="1"/>
  <c r="G15" i="11"/>
  <c r="F15" i="11"/>
  <c r="H15" i="11" s="1"/>
  <c r="H14" i="11"/>
  <c r="G14" i="11"/>
  <c r="F14" i="11"/>
  <c r="G13" i="11"/>
  <c r="F13" i="11"/>
  <c r="H13" i="11" s="1"/>
  <c r="H12" i="11"/>
  <c r="G12" i="11"/>
  <c r="F12" i="11"/>
  <c r="G11" i="11"/>
  <c r="F11" i="11"/>
  <c r="H11" i="11" s="1"/>
  <c r="G8" i="11" s="1"/>
  <c r="E12" i="2" s="1"/>
  <c r="F12" i="2" s="1"/>
  <c r="I8" i="11"/>
  <c r="H41" i="10"/>
  <c r="G41" i="10"/>
  <c r="F41" i="10"/>
  <c r="H40" i="10"/>
  <c r="G40" i="10"/>
  <c r="F40" i="10"/>
  <c r="G39" i="10"/>
  <c r="F39" i="10"/>
  <c r="H39" i="10" s="1"/>
  <c r="G38" i="10"/>
  <c r="F38" i="10"/>
  <c r="H38" i="10" s="1"/>
  <c r="G37" i="10"/>
  <c r="F37" i="10"/>
  <c r="H37" i="10" s="1"/>
  <c r="H36" i="10"/>
  <c r="G36" i="10"/>
  <c r="F36" i="10"/>
  <c r="H35" i="10"/>
  <c r="G35" i="10"/>
  <c r="F35" i="10"/>
  <c r="G34" i="10"/>
  <c r="F34" i="10"/>
  <c r="H34" i="10" s="1"/>
  <c r="G33" i="10"/>
  <c r="F33" i="10"/>
  <c r="H33" i="10" s="1"/>
  <c r="G32" i="10"/>
  <c r="F32" i="10"/>
  <c r="H32" i="10" s="1"/>
  <c r="H31" i="10"/>
  <c r="G31" i="10"/>
  <c r="F31" i="10"/>
  <c r="H30" i="10"/>
  <c r="G30" i="10"/>
  <c r="F30" i="10"/>
  <c r="G29" i="10"/>
  <c r="F29" i="10"/>
  <c r="H29" i="10" s="1"/>
  <c r="G28" i="10"/>
  <c r="F28" i="10"/>
  <c r="H28" i="10" s="1"/>
  <c r="G27" i="10"/>
  <c r="F27" i="10"/>
  <c r="H27" i="10" s="1"/>
  <c r="H26" i="10"/>
  <c r="G26" i="10"/>
  <c r="F26" i="10"/>
  <c r="H25" i="10"/>
  <c r="G25" i="10"/>
  <c r="F25" i="10"/>
  <c r="G24" i="10"/>
  <c r="F24" i="10"/>
  <c r="H24" i="10" s="1"/>
  <c r="G23" i="10"/>
  <c r="F23" i="10"/>
  <c r="H23" i="10" s="1"/>
  <c r="G22" i="10"/>
  <c r="F22" i="10"/>
  <c r="H22" i="10" s="1"/>
  <c r="H21" i="10"/>
  <c r="G21" i="10"/>
  <c r="F21" i="10"/>
  <c r="H20" i="10"/>
  <c r="G20" i="10"/>
  <c r="F20" i="10"/>
  <c r="G19" i="10"/>
  <c r="F19" i="10"/>
  <c r="H19" i="10" s="1"/>
  <c r="G18" i="10"/>
  <c r="F18" i="10"/>
  <c r="H18" i="10" s="1"/>
  <c r="G17" i="10"/>
  <c r="F17" i="10"/>
  <c r="H17" i="10" s="1"/>
  <c r="H16" i="10"/>
  <c r="G16" i="10"/>
  <c r="F16" i="10"/>
  <c r="H15" i="10"/>
  <c r="G15" i="10"/>
  <c r="F15" i="10"/>
  <c r="G14" i="10"/>
  <c r="F14" i="10"/>
  <c r="H14" i="10" s="1"/>
  <c r="G13" i="10"/>
  <c r="F13" i="10"/>
  <c r="H13" i="10" s="1"/>
  <c r="G12" i="10"/>
  <c r="E8" i="10" s="1"/>
  <c r="D11" i="2" s="1"/>
  <c r="F12" i="10"/>
  <c r="I11" i="10"/>
  <c r="H11" i="10"/>
  <c r="G11" i="10"/>
  <c r="F11" i="10"/>
  <c r="I8" i="10"/>
  <c r="H41" i="9"/>
  <c r="G41" i="9"/>
  <c r="F41" i="9"/>
  <c r="G40" i="9"/>
  <c r="F40" i="9"/>
  <c r="H40" i="9" s="1"/>
  <c r="H39" i="9"/>
  <c r="G39" i="9"/>
  <c r="F39" i="9"/>
  <c r="H38" i="9"/>
  <c r="G38" i="9"/>
  <c r="F38" i="9"/>
  <c r="H37" i="9"/>
  <c r="G37" i="9"/>
  <c r="F37" i="9"/>
  <c r="H36" i="9"/>
  <c r="G36" i="9"/>
  <c r="F36" i="9"/>
  <c r="G35" i="9"/>
  <c r="F35" i="9"/>
  <c r="H35" i="9" s="1"/>
  <c r="G34" i="9"/>
  <c r="F34" i="9"/>
  <c r="H34" i="9" s="1"/>
  <c r="H33" i="9"/>
  <c r="G33" i="9"/>
  <c r="F33" i="9"/>
  <c r="H32" i="9"/>
  <c r="G32" i="9"/>
  <c r="F32" i="9"/>
  <c r="H31" i="9"/>
  <c r="G31" i="9"/>
  <c r="F31" i="9"/>
  <c r="G30" i="9"/>
  <c r="F30" i="9"/>
  <c r="H30" i="9" s="1"/>
  <c r="H29" i="9"/>
  <c r="G29" i="9"/>
  <c r="F29" i="9"/>
  <c r="H28" i="9"/>
  <c r="G28" i="9"/>
  <c r="F28" i="9"/>
  <c r="G27" i="9"/>
  <c r="F27" i="9"/>
  <c r="H27" i="9" s="1"/>
  <c r="H26" i="9"/>
  <c r="G26" i="9"/>
  <c r="F26" i="9"/>
  <c r="G25" i="9"/>
  <c r="F25" i="9"/>
  <c r="H25" i="9" s="1"/>
  <c r="H24" i="9"/>
  <c r="G24" i="9"/>
  <c r="F24" i="9"/>
  <c r="H23" i="9"/>
  <c r="G23" i="9"/>
  <c r="F23" i="9"/>
  <c r="G22" i="9"/>
  <c r="F22" i="9"/>
  <c r="H22" i="9" s="1"/>
  <c r="H21" i="9"/>
  <c r="G21" i="9"/>
  <c r="F21" i="9"/>
  <c r="G20" i="9"/>
  <c r="F20" i="9"/>
  <c r="H20" i="9" s="1"/>
  <c r="H19" i="9"/>
  <c r="G19" i="9"/>
  <c r="E8" i="9" s="1"/>
  <c r="D10" i="2" s="1"/>
  <c r="F19" i="9"/>
  <c r="H18" i="9"/>
  <c r="G18" i="9"/>
  <c r="F18" i="9"/>
  <c r="G17" i="9"/>
  <c r="F17" i="9"/>
  <c r="H17" i="9" s="1"/>
  <c r="H16" i="9"/>
  <c r="G16" i="9"/>
  <c r="F16" i="9"/>
  <c r="G15" i="9"/>
  <c r="F15" i="9"/>
  <c r="H15" i="9" s="1"/>
  <c r="G14" i="9"/>
  <c r="F14" i="9"/>
  <c r="H14" i="9" s="1"/>
  <c r="H13" i="9"/>
  <c r="G13" i="9"/>
  <c r="F13" i="9"/>
  <c r="I12" i="9"/>
  <c r="H12" i="9"/>
  <c r="I22" i="9" s="1"/>
  <c r="G12" i="9"/>
  <c r="F12" i="9"/>
  <c r="C8" i="9" s="1"/>
  <c r="C10" i="2" s="1"/>
  <c r="H11" i="9"/>
  <c r="G11" i="9"/>
  <c r="F11" i="9"/>
  <c r="I8" i="9"/>
  <c r="H40" i="8"/>
  <c r="G40" i="8"/>
  <c r="F40" i="8"/>
  <c r="G39" i="8"/>
  <c r="F39" i="8"/>
  <c r="H39" i="8" s="1"/>
  <c r="H38" i="8"/>
  <c r="G38" i="8"/>
  <c r="F38" i="8"/>
  <c r="H37" i="8"/>
  <c r="G37" i="8"/>
  <c r="F37" i="8"/>
  <c r="H36" i="8"/>
  <c r="G36" i="8"/>
  <c r="F36" i="8"/>
  <c r="H35" i="8"/>
  <c r="G35" i="8"/>
  <c r="F35" i="8"/>
  <c r="G34" i="8"/>
  <c r="F34" i="8"/>
  <c r="H34" i="8" s="1"/>
  <c r="H33" i="8"/>
  <c r="G33" i="8"/>
  <c r="F33" i="8"/>
  <c r="H32" i="8"/>
  <c r="G32" i="8"/>
  <c r="F32" i="8"/>
  <c r="H31" i="8"/>
  <c r="G31" i="8"/>
  <c r="F31" i="8"/>
  <c r="H30" i="8"/>
  <c r="G30" i="8"/>
  <c r="F30" i="8"/>
  <c r="G29" i="8"/>
  <c r="F29" i="8"/>
  <c r="H29" i="8" s="1"/>
  <c r="H28" i="8"/>
  <c r="G28" i="8"/>
  <c r="F28" i="8"/>
  <c r="H27" i="8"/>
  <c r="G27" i="8"/>
  <c r="F27" i="8"/>
  <c r="G26" i="8"/>
  <c r="F26" i="8"/>
  <c r="H26" i="8" s="1"/>
  <c r="G8" i="8" s="1"/>
  <c r="E9" i="2" s="1"/>
  <c r="F9" i="2" s="1"/>
  <c r="H25" i="8"/>
  <c r="G25" i="8"/>
  <c r="F25" i="8"/>
  <c r="G24" i="8"/>
  <c r="F24" i="8"/>
  <c r="H24" i="8" s="1"/>
  <c r="H23" i="8"/>
  <c r="G23" i="8"/>
  <c r="F23" i="8"/>
  <c r="H22" i="8"/>
  <c r="G22" i="8"/>
  <c r="F22" i="8"/>
  <c r="H21" i="8"/>
  <c r="G21" i="8"/>
  <c r="F21" i="8"/>
  <c r="H20" i="8"/>
  <c r="G20" i="8"/>
  <c r="F20" i="8"/>
  <c r="G19" i="8"/>
  <c r="F19" i="8"/>
  <c r="H19" i="8" s="1"/>
  <c r="H18" i="8"/>
  <c r="G18" i="8"/>
  <c r="F18" i="8"/>
  <c r="H17" i="8"/>
  <c r="G17" i="8"/>
  <c r="F17" i="8"/>
  <c r="H16" i="8"/>
  <c r="G16" i="8"/>
  <c r="F16" i="8"/>
  <c r="H15" i="8"/>
  <c r="I23" i="8" s="1"/>
  <c r="G15" i="8"/>
  <c r="F15" i="8"/>
  <c r="I14" i="8"/>
  <c r="G14" i="8"/>
  <c r="F14" i="8"/>
  <c r="H14" i="8" s="1"/>
  <c r="I20" i="8" s="1"/>
  <c r="H13" i="8"/>
  <c r="G13" i="8"/>
  <c r="F13" i="8"/>
  <c r="H12" i="8"/>
  <c r="I19" i="8" s="1"/>
  <c r="G12" i="8"/>
  <c r="F12" i="8"/>
  <c r="H11" i="8"/>
  <c r="G11" i="8"/>
  <c r="E8" i="8" s="1"/>
  <c r="D9" i="2" s="1"/>
  <c r="F11" i="8"/>
  <c r="I8" i="8"/>
  <c r="G41" i="7"/>
  <c r="F41" i="7"/>
  <c r="H41" i="7" s="1"/>
  <c r="H40" i="7"/>
  <c r="G40" i="7"/>
  <c r="F40" i="7"/>
  <c r="G39" i="7"/>
  <c r="F39" i="7"/>
  <c r="H39" i="7" s="1"/>
  <c r="H38" i="7"/>
  <c r="G38" i="7"/>
  <c r="F38" i="7"/>
  <c r="H37" i="7"/>
  <c r="G37" i="7"/>
  <c r="F37" i="7"/>
  <c r="G36" i="7"/>
  <c r="F36" i="7"/>
  <c r="H36" i="7" s="1"/>
  <c r="H35" i="7"/>
  <c r="G35" i="7"/>
  <c r="F35" i="7"/>
  <c r="G34" i="7"/>
  <c r="F34" i="7"/>
  <c r="H34" i="7" s="1"/>
  <c r="H33" i="7"/>
  <c r="G33" i="7"/>
  <c r="F33" i="7"/>
  <c r="H32" i="7"/>
  <c r="G32" i="7"/>
  <c r="F32" i="7"/>
  <c r="G31" i="7"/>
  <c r="F31" i="7"/>
  <c r="H31" i="7" s="1"/>
  <c r="H30" i="7"/>
  <c r="G30" i="7"/>
  <c r="F30" i="7"/>
  <c r="G29" i="7"/>
  <c r="F29" i="7"/>
  <c r="H29" i="7" s="1"/>
  <c r="G28" i="7"/>
  <c r="F28" i="7"/>
  <c r="H28" i="7" s="1"/>
  <c r="H27" i="7"/>
  <c r="G27" i="7"/>
  <c r="F27" i="7"/>
  <c r="G26" i="7"/>
  <c r="F26" i="7"/>
  <c r="H26" i="7" s="1"/>
  <c r="H25" i="7"/>
  <c r="G25" i="7"/>
  <c r="F25" i="7"/>
  <c r="G24" i="7"/>
  <c r="F24" i="7"/>
  <c r="H24" i="7" s="1"/>
  <c r="H23" i="7"/>
  <c r="G23" i="7"/>
  <c r="F23" i="7"/>
  <c r="G22" i="7"/>
  <c r="F22" i="7"/>
  <c r="H22" i="7" s="1"/>
  <c r="G21" i="7"/>
  <c r="A8" i="7" s="1"/>
  <c r="B8" i="2" s="1"/>
  <c r="F21" i="7"/>
  <c r="H21" i="7" s="1"/>
  <c r="H20" i="7"/>
  <c r="G20" i="7"/>
  <c r="F20" i="7"/>
  <c r="G19" i="7"/>
  <c r="F19" i="7"/>
  <c r="H19" i="7" s="1"/>
  <c r="H18" i="7"/>
  <c r="G18" i="7"/>
  <c r="F18" i="7"/>
  <c r="H17" i="7"/>
  <c r="G17" i="7"/>
  <c r="F17" i="7"/>
  <c r="G16" i="7"/>
  <c r="F16" i="7"/>
  <c r="H16" i="7" s="1"/>
  <c r="H15" i="7"/>
  <c r="G15" i="7"/>
  <c r="F15" i="7"/>
  <c r="G14" i="7"/>
  <c r="F14" i="7"/>
  <c r="H14" i="7" s="1"/>
  <c r="H13" i="7"/>
  <c r="G13" i="7"/>
  <c r="F13" i="7"/>
  <c r="H12" i="7"/>
  <c r="G12" i="7"/>
  <c r="F12" i="7"/>
  <c r="G11" i="7"/>
  <c r="F11" i="7"/>
  <c r="I8" i="7"/>
  <c r="G40" i="6"/>
  <c r="F40" i="6"/>
  <c r="H40" i="6" s="1"/>
  <c r="H39" i="6"/>
  <c r="G39" i="6"/>
  <c r="F39" i="6"/>
  <c r="H38" i="6"/>
  <c r="G38" i="6"/>
  <c r="F38" i="6"/>
  <c r="H37" i="6"/>
  <c r="G37" i="6"/>
  <c r="F37" i="6"/>
  <c r="G36" i="6"/>
  <c r="F36" i="6"/>
  <c r="H36" i="6" s="1"/>
  <c r="G35" i="6"/>
  <c r="F35" i="6"/>
  <c r="H35" i="6" s="1"/>
  <c r="H34" i="6"/>
  <c r="G34" i="6"/>
  <c r="F34" i="6"/>
  <c r="H33" i="6"/>
  <c r="G33" i="6"/>
  <c r="F33" i="6"/>
  <c r="H32" i="6"/>
  <c r="G32" i="6"/>
  <c r="F32" i="6"/>
  <c r="G31" i="6"/>
  <c r="F31" i="6"/>
  <c r="H31" i="6" s="1"/>
  <c r="G30" i="6"/>
  <c r="F30" i="6"/>
  <c r="H30" i="6" s="1"/>
  <c r="H29" i="6"/>
  <c r="G29" i="6"/>
  <c r="F29" i="6"/>
  <c r="H28" i="6"/>
  <c r="G28" i="6"/>
  <c r="F28" i="6"/>
  <c r="H27" i="6"/>
  <c r="G27" i="6"/>
  <c r="F27" i="6"/>
  <c r="G26" i="6"/>
  <c r="F26" i="6"/>
  <c r="H26" i="6" s="1"/>
  <c r="G25" i="6"/>
  <c r="F25" i="6"/>
  <c r="H25" i="6" s="1"/>
  <c r="H24" i="6"/>
  <c r="G24" i="6"/>
  <c r="F24" i="6"/>
  <c r="H23" i="6"/>
  <c r="G23" i="6"/>
  <c r="F23" i="6"/>
  <c r="H22" i="6"/>
  <c r="G22" i="6"/>
  <c r="F22" i="6"/>
  <c r="G21" i="6"/>
  <c r="F21" i="6"/>
  <c r="H21" i="6" s="1"/>
  <c r="G20" i="6"/>
  <c r="F20" i="6"/>
  <c r="H20" i="6" s="1"/>
  <c r="G19" i="6"/>
  <c r="F19" i="6"/>
  <c r="H19" i="6" s="1"/>
  <c r="H18" i="6"/>
  <c r="G18" i="6"/>
  <c r="F18" i="6"/>
  <c r="H17" i="6"/>
  <c r="G17" i="6"/>
  <c r="F17" i="6"/>
  <c r="G16" i="6"/>
  <c r="F16" i="6"/>
  <c r="H16" i="6" s="1"/>
  <c r="G15" i="6"/>
  <c r="F15" i="6"/>
  <c r="H15" i="6" s="1"/>
  <c r="H14" i="6"/>
  <c r="G14" i="6"/>
  <c r="F14" i="6"/>
  <c r="H13" i="6"/>
  <c r="G13" i="6"/>
  <c r="F13" i="6"/>
  <c r="H12" i="6"/>
  <c r="G12" i="6"/>
  <c r="A8" i="6" s="1"/>
  <c r="B7" i="2" s="1"/>
  <c r="F12" i="6"/>
  <c r="G11" i="6"/>
  <c r="F11" i="6"/>
  <c r="H11" i="6" s="1"/>
  <c r="I29" i="6" s="1"/>
  <c r="I8" i="6"/>
  <c r="G41" i="5"/>
  <c r="F41" i="5"/>
  <c r="H41" i="5" s="1"/>
  <c r="H40" i="5"/>
  <c r="G40" i="5"/>
  <c r="F40" i="5"/>
  <c r="G39" i="5"/>
  <c r="F39" i="5"/>
  <c r="H39" i="5" s="1"/>
  <c r="H38" i="5"/>
  <c r="G38" i="5"/>
  <c r="F38" i="5"/>
  <c r="G37" i="5"/>
  <c r="F37" i="5"/>
  <c r="H37" i="5" s="1"/>
  <c r="H36" i="5"/>
  <c r="G36" i="5"/>
  <c r="F36" i="5"/>
  <c r="H35" i="5"/>
  <c r="G35" i="5"/>
  <c r="F35" i="5"/>
  <c r="H34" i="5"/>
  <c r="G34" i="5"/>
  <c r="F34" i="5"/>
  <c r="H33" i="5"/>
  <c r="G33" i="5"/>
  <c r="F33" i="5"/>
  <c r="G32" i="5"/>
  <c r="F32" i="5"/>
  <c r="H32" i="5" s="1"/>
  <c r="H31" i="5"/>
  <c r="G31" i="5"/>
  <c r="F31" i="5"/>
  <c r="H30" i="5"/>
  <c r="G30" i="5"/>
  <c r="F30" i="5"/>
  <c r="H29" i="5"/>
  <c r="G29" i="5"/>
  <c r="F29" i="5"/>
  <c r="H28" i="5"/>
  <c r="G28" i="5"/>
  <c r="F28" i="5"/>
  <c r="G27" i="5"/>
  <c r="F27" i="5"/>
  <c r="H27" i="5" s="1"/>
  <c r="H26" i="5"/>
  <c r="G26" i="5"/>
  <c r="F26" i="5"/>
  <c r="H25" i="5"/>
  <c r="G25" i="5"/>
  <c r="F25" i="5"/>
  <c r="G24" i="5"/>
  <c r="F24" i="5"/>
  <c r="H24" i="5" s="1"/>
  <c r="H23" i="5"/>
  <c r="G23" i="5"/>
  <c r="F23" i="5"/>
  <c r="G22" i="5"/>
  <c r="F22" i="5"/>
  <c r="H22" i="5" s="1"/>
  <c r="H21" i="5"/>
  <c r="G21" i="5"/>
  <c r="F21" i="5"/>
  <c r="H20" i="5"/>
  <c r="G20" i="5"/>
  <c r="F20" i="5"/>
  <c r="H19" i="5"/>
  <c r="G19" i="5"/>
  <c r="F19" i="5"/>
  <c r="H18" i="5"/>
  <c r="G18" i="5"/>
  <c r="F18" i="5"/>
  <c r="G17" i="5"/>
  <c r="F17" i="5"/>
  <c r="H17" i="5" s="1"/>
  <c r="G16" i="5"/>
  <c r="F16" i="5"/>
  <c r="H16" i="5" s="1"/>
  <c r="H15" i="5"/>
  <c r="G15" i="5"/>
  <c r="F15" i="5"/>
  <c r="G14" i="5"/>
  <c r="F14" i="5"/>
  <c r="H14" i="5" s="1"/>
  <c r="H13" i="5"/>
  <c r="G13" i="5"/>
  <c r="F13" i="5"/>
  <c r="G12" i="5"/>
  <c r="F12" i="5"/>
  <c r="H12" i="5" s="1"/>
  <c r="H11" i="5"/>
  <c r="G11" i="5"/>
  <c r="A8" i="5" s="1"/>
  <c r="B6" i="2" s="1"/>
  <c r="F11" i="5"/>
  <c r="I8" i="5"/>
  <c r="H38" i="4"/>
  <c r="G38" i="4"/>
  <c r="F38" i="4"/>
  <c r="H37" i="4"/>
  <c r="G37" i="4"/>
  <c r="F37" i="4"/>
  <c r="H36" i="4"/>
  <c r="G36" i="4"/>
  <c r="F36" i="4"/>
  <c r="H35" i="4"/>
  <c r="G35" i="4"/>
  <c r="F35" i="4"/>
  <c r="G34" i="4"/>
  <c r="F34" i="4"/>
  <c r="H34" i="4" s="1"/>
  <c r="H33" i="4"/>
  <c r="G33" i="4"/>
  <c r="F33" i="4"/>
  <c r="H32" i="4"/>
  <c r="G32" i="4"/>
  <c r="F32" i="4"/>
  <c r="H31" i="4"/>
  <c r="G31" i="4"/>
  <c r="F31" i="4"/>
  <c r="H30" i="4"/>
  <c r="G30" i="4"/>
  <c r="F30" i="4"/>
  <c r="G29" i="4"/>
  <c r="F29" i="4"/>
  <c r="H29" i="4" s="1"/>
  <c r="H28" i="4"/>
  <c r="G28" i="4"/>
  <c r="F28" i="4"/>
  <c r="H27" i="4"/>
  <c r="G27" i="4"/>
  <c r="F27" i="4"/>
  <c r="G26" i="4"/>
  <c r="F26" i="4"/>
  <c r="H26" i="4" s="1"/>
  <c r="H25" i="4"/>
  <c r="G25" i="4"/>
  <c r="F25" i="4"/>
  <c r="G24" i="4"/>
  <c r="F24" i="4"/>
  <c r="H24" i="4" s="1"/>
  <c r="H23" i="4"/>
  <c r="G23" i="4"/>
  <c r="F23" i="4"/>
  <c r="H22" i="4"/>
  <c r="G22" i="4"/>
  <c r="F22" i="4"/>
  <c r="H21" i="4"/>
  <c r="G21" i="4"/>
  <c r="F21" i="4"/>
  <c r="H20" i="4"/>
  <c r="G20" i="4"/>
  <c r="F20" i="4"/>
  <c r="G19" i="4"/>
  <c r="F19" i="4"/>
  <c r="H19" i="4" s="1"/>
  <c r="H18" i="4"/>
  <c r="G18" i="4"/>
  <c r="F18" i="4"/>
  <c r="H17" i="4"/>
  <c r="G17" i="4"/>
  <c r="F17" i="4"/>
  <c r="H16" i="4"/>
  <c r="G16" i="4"/>
  <c r="F16" i="4"/>
  <c r="H15" i="4"/>
  <c r="G15" i="4"/>
  <c r="F15" i="4"/>
  <c r="G14" i="4"/>
  <c r="F14" i="4"/>
  <c r="H14" i="4" s="1"/>
  <c r="H13" i="4"/>
  <c r="G13" i="4"/>
  <c r="F13" i="4"/>
  <c r="H12" i="4"/>
  <c r="G12" i="4"/>
  <c r="F12" i="4"/>
  <c r="G11" i="4"/>
  <c r="E8" i="4" s="1"/>
  <c r="D5" i="2" s="1"/>
  <c r="F11" i="4"/>
  <c r="C8" i="4" s="1"/>
  <c r="I8" i="4"/>
  <c r="G41" i="3"/>
  <c r="F41" i="3"/>
  <c r="H41" i="3" s="1"/>
  <c r="G40" i="3"/>
  <c r="F40" i="3"/>
  <c r="H40" i="3" s="1"/>
  <c r="G39" i="3"/>
  <c r="F39" i="3"/>
  <c r="H39" i="3" s="1"/>
  <c r="H38" i="3"/>
  <c r="G38" i="3"/>
  <c r="F38" i="3"/>
  <c r="G37" i="3"/>
  <c r="F37" i="3"/>
  <c r="H37" i="3" s="1"/>
  <c r="G36" i="3"/>
  <c r="F36" i="3"/>
  <c r="H36" i="3" s="1"/>
  <c r="G35" i="3"/>
  <c r="F35" i="3"/>
  <c r="H35" i="3" s="1"/>
  <c r="G34" i="3"/>
  <c r="F34" i="3"/>
  <c r="H34" i="3" s="1"/>
  <c r="H33" i="3"/>
  <c r="G33" i="3"/>
  <c r="F33" i="3"/>
  <c r="H32" i="3"/>
  <c r="G32" i="3"/>
  <c r="F32" i="3"/>
  <c r="G31" i="3"/>
  <c r="F31" i="3"/>
  <c r="H31" i="3" s="1"/>
  <c r="G30" i="3"/>
  <c r="F30" i="3"/>
  <c r="H30" i="3" s="1"/>
  <c r="G29" i="3"/>
  <c r="F29" i="3"/>
  <c r="H29" i="3" s="1"/>
  <c r="H28" i="3"/>
  <c r="G28" i="3"/>
  <c r="F28" i="3"/>
  <c r="H27" i="3"/>
  <c r="G27" i="3"/>
  <c r="F27" i="3"/>
  <c r="G26" i="3"/>
  <c r="F26" i="3"/>
  <c r="H26" i="3" s="1"/>
  <c r="G25" i="3"/>
  <c r="F25" i="3"/>
  <c r="H25" i="3" s="1"/>
  <c r="G24" i="3"/>
  <c r="F24" i="3"/>
  <c r="H24" i="3" s="1"/>
  <c r="H23" i="3"/>
  <c r="G23" i="3"/>
  <c r="F23" i="3"/>
  <c r="H22" i="3"/>
  <c r="G22" i="3"/>
  <c r="F22" i="3"/>
  <c r="G21" i="3"/>
  <c r="F21" i="3"/>
  <c r="H21" i="3" s="1"/>
  <c r="G20" i="3"/>
  <c r="F20" i="3"/>
  <c r="H20" i="3" s="1"/>
  <c r="G19" i="3"/>
  <c r="F19" i="3"/>
  <c r="H19" i="3" s="1"/>
  <c r="G18" i="3"/>
  <c r="F18" i="3"/>
  <c r="H18" i="3" s="1"/>
  <c r="H17" i="3"/>
  <c r="G17" i="3"/>
  <c r="F17" i="3"/>
  <c r="G16" i="3"/>
  <c r="F16" i="3"/>
  <c r="H16" i="3" s="1"/>
  <c r="G15" i="3"/>
  <c r="F15" i="3"/>
  <c r="H15" i="3" s="1"/>
  <c r="G14" i="3"/>
  <c r="F14" i="3"/>
  <c r="H14" i="3" s="1"/>
  <c r="H13" i="3"/>
  <c r="G13" i="3"/>
  <c r="F13" i="3"/>
  <c r="G12" i="3"/>
  <c r="F12" i="3"/>
  <c r="H12" i="3" s="1"/>
  <c r="G11" i="3"/>
  <c r="E8" i="3" s="1"/>
  <c r="D4" i="2" s="1"/>
  <c r="F11" i="3"/>
  <c r="H11" i="3" s="1"/>
  <c r="I8" i="3"/>
  <c r="C5" i="2"/>
  <c r="I39" i="6" l="1"/>
  <c r="I32" i="9"/>
  <c r="I30" i="11"/>
  <c r="I32" i="3"/>
  <c r="I13" i="3"/>
  <c r="I38" i="3"/>
  <c r="I23" i="3"/>
  <c r="I24" i="3"/>
  <c r="I17" i="3"/>
  <c r="I27" i="3"/>
  <c r="I19" i="3"/>
  <c r="I37" i="3"/>
  <c r="I12" i="3"/>
  <c r="I18" i="3"/>
  <c r="I33" i="3"/>
  <c r="I16" i="5"/>
  <c r="I34" i="5"/>
  <c r="I41" i="5"/>
  <c r="I21" i="5"/>
  <c r="G8" i="3"/>
  <c r="E4" i="2" s="1"/>
  <c r="I29" i="5"/>
  <c r="I40" i="8"/>
  <c r="H11" i="4"/>
  <c r="I19" i="5"/>
  <c r="I18" i="6"/>
  <c r="I24" i="6"/>
  <c r="I35" i="8"/>
  <c r="I21" i="11"/>
  <c r="E8" i="13"/>
  <c r="D14" i="2" s="1"/>
  <c r="I38" i="10"/>
  <c r="I31" i="6"/>
  <c r="H12" i="10"/>
  <c r="C8" i="10"/>
  <c r="C11" i="2" s="1"/>
  <c r="E8" i="12"/>
  <c r="D13" i="2" s="1"/>
  <c r="I34" i="3"/>
  <c r="I18" i="8"/>
  <c r="I24" i="8"/>
  <c r="A8" i="9"/>
  <c r="B10" i="2" s="1"/>
  <c r="I17" i="9"/>
  <c r="I37" i="9"/>
  <c r="I15" i="11"/>
  <c r="I35" i="11"/>
  <c r="A8" i="3"/>
  <c r="B4" i="2" s="1"/>
  <c r="C8" i="3"/>
  <c r="C4" i="2" s="1"/>
  <c r="I22" i="3"/>
  <c r="I28" i="3"/>
  <c r="I26" i="5"/>
  <c r="I30" i="8"/>
  <c r="G8" i="9"/>
  <c r="E10" i="2" s="1"/>
  <c r="F10" i="2" s="1"/>
  <c r="I31" i="5"/>
  <c r="I29" i="8"/>
  <c r="I14" i="5"/>
  <c r="I39" i="5"/>
  <c r="I13" i="6"/>
  <c r="I19" i="6"/>
  <c r="I38" i="6"/>
  <c r="C8" i="12"/>
  <c r="C13" i="2" s="1"/>
  <c r="H12" i="12"/>
  <c r="A8" i="4"/>
  <c r="B5" i="2" s="1"/>
  <c r="I26" i="6"/>
  <c r="I13" i="8"/>
  <c r="C8" i="11"/>
  <c r="C12" i="2" s="1"/>
  <c r="I16" i="11"/>
  <c r="I36" i="11"/>
  <c r="I41" i="3"/>
  <c r="I36" i="3"/>
  <c r="I31" i="3"/>
  <c r="I26" i="3"/>
  <c r="I21" i="3"/>
  <c r="I16" i="3"/>
  <c r="I11" i="3"/>
  <c r="I40" i="3"/>
  <c r="I35" i="3"/>
  <c r="I30" i="3"/>
  <c r="I25" i="3"/>
  <c r="I20" i="3"/>
  <c r="I15" i="3"/>
  <c r="I29" i="3"/>
  <c r="I25" i="8"/>
  <c r="A8" i="12"/>
  <c r="B13" i="2" s="1"/>
  <c r="I14" i="6"/>
  <c r="I33" i="6"/>
  <c r="I39" i="11"/>
  <c r="I34" i="11"/>
  <c r="I29" i="11"/>
  <c r="I24" i="11"/>
  <c r="I19" i="11"/>
  <c r="I14" i="11"/>
  <c r="I38" i="11"/>
  <c r="I33" i="11"/>
  <c r="I28" i="11"/>
  <c r="I23" i="11"/>
  <c r="I18" i="11"/>
  <c r="I13" i="11"/>
  <c r="I37" i="11"/>
  <c r="I32" i="11"/>
  <c r="I27" i="11"/>
  <c r="I22" i="11"/>
  <c r="I17" i="11"/>
  <c r="I12" i="11"/>
  <c r="I21" i="6"/>
  <c r="H11" i="14"/>
  <c r="C8" i="14"/>
  <c r="C15" i="2" s="1"/>
  <c r="G8" i="5"/>
  <c r="E6" i="2" s="1"/>
  <c r="F6" i="2" s="1"/>
  <c r="I38" i="8"/>
  <c r="I11" i="11"/>
  <c r="I31" i="11"/>
  <c r="C8" i="5"/>
  <c r="C6" i="2" s="1"/>
  <c r="I28" i="6"/>
  <c r="I34" i="6"/>
  <c r="A8" i="8"/>
  <c r="B9" i="2" s="1"/>
  <c r="I15" i="8"/>
  <c r="I27" i="9"/>
  <c r="I25" i="11"/>
  <c r="C8" i="6"/>
  <c r="C7" i="2" s="1"/>
  <c r="I16" i="6"/>
  <c r="I33" i="8"/>
  <c r="I39" i="8"/>
  <c r="A8" i="13"/>
  <c r="B14" i="2" s="1"/>
  <c r="E8" i="11"/>
  <c r="D12" i="2" s="1"/>
  <c r="A8" i="11"/>
  <c r="B12" i="2" s="1"/>
  <c r="I26" i="11"/>
  <c r="E8" i="5"/>
  <c r="D6" i="2" s="1"/>
  <c r="D16" i="2" s="1"/>
  <c r="I37" i="5"/>
  <c r="I32" i="5"/>
  <c r="I27" i="5"/>
  <c r="I22" i="5"/>
  <c r="I17" i="5"/>
  <c r="I12" i="5"/>
  <c r="I40" i="5"/>
  <c r="I35" i="5"/>
  <c r="I30" i="5"/>
  <c r="I25" i="5"/>
  <c r="I20" i="5"/>
  <c r="I15" i="5"/>
  <c r="I38" i="5"/>
  <c r="I33" i="5"/>
  <c r="I28" i="5"/>
  <c r="I23" i="5"/>
  <c r="I18" i="5"/>
  <c r="I13" i="5"/>
  <c r="I11" i="5"/>
  <c r="I24" i="5"/>
  <c r="E8" i="6"/>
  <c r="D7" i="2" s="1"/>
  <c r="I23" i="6"/>
  <c r="C8" i="8"/>
  <c r="C9" i="2" s="1"/>
  <c r="I28" i="8"/>
  <c r="I34" i="8"/>
  <c r="C8" i="13"/>
  <c r="C14" i="2" s="1"/>
  <c r="I36" i="5"/>
  <c r="I40" i="6"/>
  <c r="I35" i="6"/>
  <c r="I30" i="6"/>
  <c r="I25" i="6"/>
  <c r="I20" i="6"/>
  <c r="I15" i="6"/>
  <c r="G8" i="6"/>
  <c r="E7" i="2" s="1"/>
  <c r="F7" i="2" s="1"/>
  <c r="I37" i="6"/>
  <c r="I32" i="6"/>
  <c r="I27" i="6"/>
  <c r="I22" i="6"/>
  <c r="I17" i="6"/>
  <c r="I12" i="6"/>
  <c r="I11" i="6"/>
  <c r="I36" i="6"/>
  <c r="I20" i="11"/>
  <c r="I40" i="11"/>
  <c r="H11" i="7"/>
  <c r="C8" i="7"/>
  <c r="C8" i="2" s="1"/>
  <c r="E8" i="7"/>
  <c r="D8" i="2" s="1"/>
  <c r="I14" i="3"/>
  <c r="I39" i="3"/>
  <c r="I36" i="8"/>
  <c r="I31" i="8"/>
  <c r="I26" i="8"/>
  <c r="I21" i="8"/>
  <c r="I16" i="8"/>
  <c r="I11" i="8"/>
  <c r="I37" i="8"/>
  <c r="I32" i="8"/>
  <c r="I27" i="8"/>
  <c r="I22" i="8"/>
  <c r="I17" i="8"/>
  <c r="I12" i="8"/>
  <c r="A8" i="10"/>
  <c r="B11" i="2" s="1"/>
  <c r="H11" i="13"/>
  <c r="I11" i="9"/>
  <c r="I16" i="9"/>
  <c r="I21" i="9"/>
  <c r="I26" i="9"/>
  <c r="I31" i="9"/>
  <c r="I36" i="9"/>
  <c r="I41" i="9"/>
  <c r="I13" i="9"/>
  <c r="I18" i="9"/>
  <c r="I23" i="9"/>
  <c r="I28" i="9"/>
  <c r="I33" i="9"/>
  <c r="I38" i="9"/>
  <c r="I14" i="9"/>
  <c r="I19" i="9"/>
  <c r="I24" i="9"/>
  <c r="I29" i="9"/>
  <c r="I34" i="9"/>
  <c r="I39" i="9"/>
  <c r="I29" i="12"/>
  <c r="I34" i="12"/>
  <c r="I15" i="9"/>
  <c r="I20" i="9"/>
  <c r="I25" i="9"/>
  <c r="I30" i="9"/>
  <c r="I35" i="9"/>
  <c r="I40" i="9"/>
  <c r="I14" i="12"/>
  <c r="I13" i="10"/>
  <c r="I18" i="10"/>
  <c r="I23" i="10"/>
  <c r="I28" i="10"/>
  <c r="I33" i="10"/>
  <c r="F4" i="2" l="1"/>
  <c r="I37" i="12"/>
  <c r="I32" i="12"/>
  <c r="I27" i="12"/>
  <c r="I22" i="12"/>
  <c r="I17" i="12"/>
  <c r="I12" i="12"/>
  <c r="I40" i="12"/>
  <c r="I35" i="12"/>
  <c r="I30" i="12"/>
  <c r="I25" i="12"/>
  <c r="I20" i="12"/>
  <c r="I15" i="12"/>
  <c r="I36" i="12"/>
  <c r="I23" i="12"/>
  <c r="I16" i="12"/>
  <c r="G8" i="12"/>
  <c r="E13" i="2" s="1"/>
  <c r="F13" i="2" s="1"/>
  <c r="I41" i="12"/>
  <c r="I28" i="12"/>
  <c r="I21" i="12"/>
  <c r="I33" i="12"/>
  <c r="I26" i="12"/>
  <c r="I13" i="12"/>
  <c r="I38" i="12"/>
  <c r="I31" i="12"/>
  <c r="I18" i="12"/>
  <c r="I40" i="10"/>
  <c r="I35" i="10"/>
  <c r="I30" i="10"/>
  <c r="I25" i="10"/>
  <c r="I20" i="10"/>
  <c r="I15" i="10"/>
  <c r="I39" i="10"/>
  <c r="I34" i="10"/>
  <c r="I29" i="10"/>
  <c r="I24" i="10"/>
  <c r="I19" i="10"/>
  <c r="I14" i="10"/>
  <c r="I17" i="10"/>
  <c r="I31" i="10"/>
  <c r="G8" i="10"/>
  <c r="E11" i="2" s="1"/>
  <c r="F11" i="2" s="1"/>
  <c r="I16" i="10"/>
  <c r="I37" i="10"/>
  <c r="I22" i="10"/>
  <c r="I36" i="10"/>
  <c r="I21" i="10"/>
  <c r="I27" i="10"/>
  <c r="I41" i="10"/>
  <c r="I12" i="10"/>
  <c r="I32" i="10"/>
  <c r="I26" i="10"/>
  <c r="I41" i="7"/>
  <c r="I36" i="7"/>
  <c r="I31" i="7"/>
  <c r="I26" i="7"/>
  <c r="I21" i="7"/>
  <c r="I16" i="7"/>
  <c r="I11" i="7"/>
  <c r="I40" i="7"/>
  <c r="I35" i="7"/>
  <c r="I30" i="7"/>
  <c r="I25" i="7"/>
  <c r="I20" i="7"/>
  <c r="I15" i="7"/>
  <c r="I24" i="7"/>
  <c r="I28" i="7"/>
  <c r="I17" i="7"/>
  <c r="I23" i="7"/>
  <c r="I33" i="7"/>
  <c r="I27" i="7"/>
  <c r="G8" i="7"/>
  <c r="E8" i="2" s="1"/>
  <c r="F8" i="2" s="1"/>
  <c r="I34" i="7"/>
  <c r="I39" i="7"/>
  <c r="I14" i="7"/>
  <c r="I12" i="7"/>
  <c r="I29" i="7"/>
  <c r="I37" i="7"/>
  <c r="I38" i="7"/>
  <c r="I32" i="7"/>
  <c r="I13" i="7"/>
  <c r="I19" i="7"/>
  <c r="I18" i="7"/>
  <c r="I22" i="7"/>
  <c r="I37" i="13"/>
  <c r="I32" i="13"/>
  <c r="I27" i="13"/>
  <c r="I22" i="13"/>
  <c r="I17" i="13"/>
  <c r="I12" i="13"/>
  <c r="I36" i="13"/>
  <c r="I31" i="13"/>
  <c r="I26" i="13"/>
  <c r="I21" i="13"/>
  <c r="I16" i="13"/>
  <c r="I11" i="13"/>
  <c r="I40" i="13"/>
  <c r="I35" i="13"/>
  <c r="I30" i="13"/>
  <c r="I25" i="13"/>
  <c r="I20" i="13"/>
  <c r="I15" i="13"/>
  <c r="G8" i="13"/>
  <c r="E14" i="2" s="1"/>
  <c r="F14" i="2" s="1"/>
  <c r="I38" i="13"/>
  <c r="I33" i="13"/>
  <c r="I28" i="13"/>
  <c r="I23" i="13"/>
  <c r="I18" i="13"/>
  <c r="I13" i="13"/>
  <c r="I24" i="13"/>
  <c r="I29" i="13"/>
  <c r="I34" i="13"/>
  <c r="I14" i="13"/>
  <c r="I39" i="13"/>
  <c r="I19" i="13"/>
  <c r="C16" i="2"/>
  <c r="I19" i="12"/>
  <c r="B16" i="2"/>
  <c r="I41" i="14"/>
  <c r="I36" i="14"/>
  <c r="I31" i="14"/>
  <c r="I26" i="14"/>
  <c r="I21" i="14"/>
  <c r="I16" i="14"/>
  <c r="I11" i="14"/>
  <c r="I40" i="14"/>
  <c r="G8" i="14"/>
  <c r="E15" i="2" s="1"/>
  <c r="F15" i="2" s="1"/>
  <c r="I39" i="14"/>
  <c r="I38" i="14"/>
  <c r="I33" i="14"/>
  <c r="I28" i="14"/>
  <c r="I23" i="14"/>
  <c r="I18" i="14"/>
  <c r="I13" i="14"/>
  <c r="I37" i="14"/>
  <c r="I32" i="14"/>
  <c r="I27" i="14"/>
  <c r="I22" i="14"/>
  <c r="I17" i="14"/>
  <c r="I12" i="14"/>
  <c r="I20" i="14"/>
  <c r="I19" i="14"/>
  <c r="I25" i="14"/>
  <c r="I24" i="14"/>
  <c r="I30" i="14"/>
  <c r="I29" i="14"/>
  <c r="I35" i="14"/>
  <c r="I15" i="14"/>
  <c r="I34" i="14"/>
  <c r="I14" i="14"/>
  <c r="I39" i="12"/>
  <c r="I36" i="4"/>
  <c r="I31" i="4"/>
  <c r="I26" i="4"/>
  <c r="I21" i="4"/>
  <c r="I16" i="4"/>
  <c r="I11" i="4"/>
  <c r="I13" i="4"/>
  <c r="I35" i="4"/>
  <c r="I24" i="4"/>
  <c r="I38" i="4"/>
  <c r="I18" i="4"/>
  <c r="I29" i="4"/>
  <c r="I28" i="4"/>
  <c r="I17" i="4"/>
  <c r="I33" i="4"/>
  <c r="I27" i="4"/>
  <c r="I32" i="4"/>
  <c r="G8" i="4"/>
  <c r="E5" i="2" s="1"/>
  <c r="F5" i="2" s="1"/>
  <c r="I22" i="4"/>
  <c r="I15" i="4"/>
  <c r="I37" i="4"/>
  <c r="I20" i="4"/>
  <c r="I19" i="4"/>
  <c r="I12" i="4"/>
  <c r="I25" i="4"/>
  <c r="I14" i="4"/>
  <c r="I23" i="4"/>
  <c r="I34" i="4"/>
  <c r="I30" i="4"/>
  <c r="I24" i="12"/>
  <c r="E16" i="2" l="1"/>
  <c r="F16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2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3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3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4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4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5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5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6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6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7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7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8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8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9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9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A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A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B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B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C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C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I3" authorId="0" shapeId="0" xr:uid="{00000000-0006-0000-0D00-000001000000}">
      <text>
        <r>
          <rPr>
            <sz val="11"/>
            <color theme="1"/>
            <rFont val="Calibri"/>
            <family val="2"/>
            <scheme val="minor"/>
          </rPr>
          <t>Standard-Sollzeit pro Werktag. Ändere hier z. B. auf 7,5 oder 8,5 Stunden.</t>
        </r>
      </text>
    </comment>
    <comment ref="C11" authorId="0" shapeId="0" xr:uid="{00000000-0006-0000-0D00-000002000000}">
      <text>
        <r>
          <rPr>
            <sz val="11"/>
            <color theme="1"/>
            <rFont val="Calibri"/>
            <family val="2"/>
            <scheme val="minor"/>
          </rPr>
          <t>Zeiten im Format hh:mm eingeben, z. B. 08:30</t>
        </r>
      </text>
    </comment>
  </commentList>
</comments>
</file>

<file path=xl/sharedStrings.xml><?xml version="1.0" encoding="utf-8"?>
<sst xmlns="http://schemas.openxmlformats.org/spreadsheetml/2006/main" count="1102" uniqueCount="440">
  <si>
    <t>Überstunden-Tabelle 2026</t>
  </si>
  <si>
    <t>So nutzt man die Vorlage</t>
  </si>
  <si>
    <t>• Diese Vorlage ist bewusst schlicht gehalten: Zeiten eintragen, Pausen ergänzen, Rest wird automatisch berechnet.</t>
  </si>
  <si>
    <t>• Eingabefelder sind hellgrün markiert. Formeln sind geschützt formatiert, aber nicht gesperrt.</t>
  </si>
  <si>
    <t>• Die Monatsblätter enthalten: Datum, Start, Ende, Pause, Ist-Stunden, Soll-Stunden, Differenz und kumulierten Saldo.</t>
  </si>
  <si>
    <t>• Die Jahresübersicht sammelt alle Monatssummen in einem Blatt.</t>
  </si>
  <si>
    <t>• Standard-Sollzeit pro Werktag: 8,00 Stunden. Wenn du ein anderes Soll brauchst, ändere es je Monatsblatt oben rechts.</t>
  </si>
  <si>
    <t>Hinweise</t>
  </si>
  <si>
    <t>Farbcodierung</t>
  </si>
  <si>
    <t>Hellgrün = Eingabe · Dunkel = Überschriften · Weiß/Grau = automatische Bereiche</t>
  </si>
  <si>
    <t>Geeignet für</t>
  </si>
  <si>
    <t>Angestellte, Teams, kleine Betriebe, Download-Vorlagen für einfache Zeiterfassung</t>
  </si>
  <si>
    <t>Jahresbasis</t>
  </si>
  <si>
    <t>Vorgefüllt für 2026</t>
  </si>
  <si>
    <t>Monat</t>
  </si>
  <si>
    <t>Arbeitstage</t>
  </si>
  <si>
    <t>Ist (Std.)</t>
  </si>
  <si>
    <t>Soll (Std.)</t>
  </si>
  <si>
    <t>Überstunden</t>
  </si>
  <si>
    <t>Kommentar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</si>
  <si>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</si>
  <si>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</si>
  <si>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</si>
  <si>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</si>
  <si>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</si>
  <si>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</si>
  <si>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</si>
  <si>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</si>
  <si>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</si>
  <si>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</si>
  <si>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</si>
  <si>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</si>
  <si>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Gesamt</t>
  </si>
  <si>
    <t>Tipp</t>
  </si>
  <si>
    <t>Wenn du Urlaub, Krankheit oder Feiertage separat tracken willst, nutze die Spalte »Notiz« im Monatsblatt.</t>
  </si>
  <si>
    <t>Überstunden-Tabelle 2026 · Januar</t>
  </si>
  <si>
    <t>Mitarbeiter</t>
  </si>
  <si>
    <t/>
  </si>
  <si>
    <t>Soll / Tag (Std.)</t>
  </si>
  <si>
    <t>Abteilung</t>
  </si>
  <si>
    <t>Jahr</t>
  </si>
  <si>
    <t>Hinweis</t>
  </si>
  <si>
    <t>Wochenende = 0</t>
  </si>
  <si>
    <t>Ist gesamt</t>
  </si>
  <si>
    <t>Soll gesamt</t>
  </si>
  <si>
    <t>Status</t>
  </si>
  <si>
    <t>Datum</t>
  </si>
  <si>
    <t>Tag</t>
  </si>
  <si>
    <t>Start</t>
  </si>
  <si>
    <t>Ende</t>
  </si>
  <si>
    <t>Pause (Min)</t>
  </si>
  <si>
    <t>Differenz</t>
  </si>
  <si>
    <t>Kumuliert</t>
  </si>
  <si>
    <t>Notiz</t>
  </si>
  <si>
    <t>01.01.2026</t>
  </si>
  <si>
    <t>Do</t>
  </si>
  <si>
    <t>02.01.2026</t>
  </si>
  <si>
    <t>Fr</t>
  </si>
  <si>
    <t>03.01.2026</t>
  </si>
  <si>
    <t>Sa</t>
  </si>
  <si>
    <t>04.01.2026</t>
  </si>
  <si>
    <t>So</t>
  </si>
  <si>
    <t>05.01.2026</t>
  </si>
  <si>
    <t>Mo</t>
  </si>
  <si>
    <t>06.01.2026</t>
  </si>
  <si>
    <t>Di</t>
  </si>
  <si>
    <t>07.01.2026</t>
  </si>
  <si>
    <t>Mi</t>
  </si>
  <si>
    <t>08.01.2026</t>
  </si>
  <si>
    <t>09.01.2026</t>
  </si>
  <si>
    <t>10.01.2026</t>
  </si>
  <si>
    <t>11.01.2026</t>
  </si>
  <si>
    <t>12.01.2026</t>
  </si>
  <si>
    <t>13.01.2026</t>
  </si>
  <si>
    <t>14.01.2026</t>
  </si>
  <si>
    <t>15.01.2026</t>
  </si>
  <si>
    <t>16.01.2026</t>
  </si>
  <si>
    <t>17.01.2026</t>
  </si>
  <si>
    <t>18.01.2026</t>
  </si>
  <si>
    <t>19.01.2026</t>
  </si>
  <si>
    <t>20.01.2026</t>
  </si>
  <si>
    <t>21.01.2026</t>
  </si>
  <si>
    <t>22.01.2026</t>
  </si>
  <si>
    <t>23.01.2026</t>
  </si>
  <si>
    <t>24.01.2026</t>
  </si>
  <si>
    <t>25.01.2026</t>
  </si>
  <si>
    <t>26.01.2026</t>
  </si>
  <si>
    <t>27.01.2026</t>
  </si>
  <si>
    <t>28.01.2026</t>
  </si>
  <si>
    <t>29.01.2026</t>
  </si>
  <si>
    <t>30.01.2026</t>
  </si>
  <si>
    <t>31.01.2026</t>
  </si>
  <si>
    <t>Hinweis:</t>
  </si>
  <si>
    <t>Trage nur Start, Ende, Pause und optional eine Notiz ein. Alles andere berechnet sich automatisch.</t>
  </si>
  <si>
    <t>Überstunden-Tabelle 2026 · Februar</t>
  </si>
  <si>
    <t>01.02.2026</t>
  </si>
  <si>
    <t>02.02.2026</t>
  </si>
  <si>
    <t>03.02.2026</t>
  </si>
  <si>
    <t>04.02.2026</t>
  </si>
  <si>
    <t>05.02.2026</t>
  </si>
  <si>
    <t>06.02.2026</t>
  </si>
  <si>
    <t>07.02.2026</t>
  </si>
  <si>
    <t>08.02.2026</t>
  </si>
  <si>
    <t>09.02.2026</t>
  </si>
  <si>
    <t>10.02.2026</t>
  </si>
  <si>
    <t>11.02.2026</t>
  </si>
  <si>
    <t>12.02.2026</t>
  </si>
  <si>
    <t>13.02.2026</t>
  </si>
  <si>
    <t>14.02.2026</t>
  </si>
  <si>
    <t>15.02.2026</t>
  </si>
  <si>
    <t>16.02.2026</t>
  </si>
  <si>
    <t>17.02.2026</t>
  </si>
  <si>
    <t>18.02.2026</t>
  </si>
  <si>
    <t>19.02.2026</t>
  </si>
  <si>
    <t>20.02.2026</t>
  </si>
  <si>
    <t>21.02.2026</t>
  </si>
  <si>
    <t>22.02.2026</t>
  </si>
  <si>
    <t>23.02.2026</t>
  </si>
  <si>
    <t>24.02.2026</t>
  </si>
  <si>
    <t>25.02.2026</t>
  </si>
  <si>
    <t>26.02.2026</t>
  </si>
  <si>
    <t>27.02.2026</t>
  </si>
  <si>
    <t>28.02.2026</t>
  </si>
  <si>
    <t>Überstunden-Tabelle 2026 · März</t>
  </si>
  <si>
    <t>01.03.2026</t>
  </si>
  <si>
    <t>02.03.2026</t>
  </si>
  <si>
    <t>03.03.2026</t>
  </si>
  <si>
    <t>04.03.2026</t>
  </si>
  <si>
    <t>05.03.2026</t>
  </si>
  <si>
    <t>06.03.2026</t>
  </si>
  <si>
    <t>07.03.2026</t>
  </si>
  <si>
    <t>08.03.2026</t>
  </si>
  <si>
    <t>09.03.2026</t>
  </si>
  <si>
    <t>10.03.2026</t>
  </si>
  <si>
    <t>11.03.2026</t>
  </si>
  <si>
    <t>12.03.2026</t>
  </si>
  <si>
    <t>13.03.2026</t>
  </si>
  <si>
    <t>14.03.2026</t>
  </si>
  <si>
    <t>15.03.2026</t>
  </si>
  <si>
    <t>16.03.2026</t>
  </si>
  <si>
    <t>17.03.2026</t>
  </si>
  <si>
    <t>18.03.2026</t>
  </si>
  <si>
    <t>19.03.2026</t>
  </si>
  <si>
    <t>20.03.2026</t>
  </si>
  <si>
    <t>21.03.2026</t>
  </si>
  <si>
    <t>22.03.2026</t>
  </si>
  <si>
    <t>23.03.2026</t>
  </si>
  <si>
    <t>24.03.2026</t>
  </si>
  <si>
    <t>25.03.2026</t>
  </si>
  <si>
    <t>26.03.2026</t>
  </si>
  <si>
    <t>27.03.2026</t>
  </si>
  <si>
    <t>28.03.2026</t>
  </si>
  <si>
    <t>29.03.2026</t>
  </si>
  <si>
    <t>30.03.2026</t>
  </si>
  <si>
    <t>31.03.2026</t>
  </si>
  <si>
    <t>Überstunden-Tabelle 2026 · April</t>
  </si>
  <si>
    <t>01.04.2026</t>
  </si>
  <si>
    <t>02.04.2026</t>
  </si>
  <si>
    <t>03.04.2026</t>
  </si>
  <si>
    <t>04.04.2026</t>
  </si>
  <si>
    <t>05.04.2026</t>
  </si>
  <si>
    <t>06.04.2026</t>
  </si>
  <si>
    <t>07.04.2026</t>
  </si>
  <si>
    <t>08.04.2026</t>
  </si>
  <si>
    <t>09.04.2026</t>
  </si>
  <si>
    <t>10.04.2026</t>
  </si>
  <si>
    <t>11.04.2026</t>
  </si>
  <si>
    <t>12.04.2026</t>
  </si>
  <si>
    <t>13.04.2026</t>
  </si>
  <si>
    <t>14.04.2026</t>
  </si>
  <si>
    <t>15.04.2026</t>
  </si>
  <si>
    <t>16.04.2026</t>
  </si>
  <si>
    <t>17.04.2026</t>
  </si>
  <si>
    <t>18.04.2026</t>
  </si>
  <si>
    <t>19.04.2026</t>
  </si>
  <si>
    <t>20.04.2026</t>
  </si>
  <si>
    <t>21.04.2026</t>
  </si>
  <si>
    <t>22.04.2026</t>
  </si>
  <si>
    <t>23.04.2026</t>
  </si>
  <si>
    <t>24.04.2026</t>
  </si>
  <si>
    <t>25.04.2026</t>
  </si>
  <si>
    <t>26.04.2026</t>
  </si>
  <si>
    <t>27.04.2026</t>
  </si>
  <si>
    <t>28.04.2026</t>
  </si>
  <si>
    <t>29.04.2026</t>
  </si>
  <si>
    <t>30.04.2026</t>
  </si>
  <si>
    <t>Überstunden-Tabelle 2026 · Mai</t>
  </si>
  <si>
    <t>01.05.2026</t>
  </si>
  <si>
    <t>02.05.2026</t>
  </si>
  <si>
    <t>03.05.2026</t>
  </si>
  <si>
    <t>04.05.2026</t>
  </si>
  <si>
    <t>05.05.2026</t>
  </si>
  <si>
    <t>06.05.2026</t>
  </si>
  <si>
    <t>07.05.2026</t>
  </si>
  <si>
    <t>08.05.2026</t>
  </si>
  <si>
    <t>09.05.2026</t>
  </si>
  <si>
    <t>10.05.2026</t>
  </si>
  <si>
    <t>11.05.2026</t>
  </si>
  <si>
    <t>12.05.2026</t>
  </si>
  <si>
    <t>13.05.2026</t>
  </si>
  <si>
    <t>14.05.2026</t>
  </si>
  <si>
    <t>15.05.2026</t>
  </si>
  <si>
    <t>16.05.2026</t>
  </si>
  <si>
    <t>17.05.2026</t>
  </si>
  <si>
    <t>18.05.2026</t>
  </si>
  <si>
    <t>19.05.2026</t>
  </si>
  <si>
    <t>20.05.2026</t>
  </si>
  <si>
    <t>21.05.2026</t>
  </si>
  <si>
    <t>22.05.2026</t>
  </si>
  <si>
    <t>23.05.2026</t>
  </si>
  <si>
    <t>24.05.2026</t>
  </si>
  <si>
    <t>25.05.2026</t>
  </si>
  <si>
    <t>26.05.2026</t>
  </si>
  <si>
    <t>27.05.2026</t>
  </si>
  <si>
    <t>28.05.2026</t>
  </si>
  <si>
    <t>29.05.2026</t>
  </si>
  <si>
    <t>30.05.2026</t>
  </si>
  <si>
    <t>31.05.2026</t>
  </si>
  <si>
    <t>Überstunden-Tabelle 2026 · Juni</t>
  </si>
  <si>
    <t>01.06.2026</t>
  </si>
  <si>
    <t>02.06.2026</t>
  </si>
  <si>
    <t>03.06.2026</t>
  </si>
  <si>
    <t>04.06.2026</t>
  </si>
  <si>
    <t>05.06.2026</t>
  </si>
  <si>
    <t>06.06.2026</t>
  </si>
  <si>
    <t>07.06.2026</t>
  </si>
  <si>
    <t>08.06.2026</t>
  </si>
  <si>
    <t>09.06.2026</t>
  </si>
  <si>
    <t>10.06.2026</t>
  </si>
  <si>
    <t>11.06.2026</t>
  </si>
  <si>
    <t>12.06.2026</t>
  </si>
  <si>
    <t>13.06.2026</t>
  </si>
  <si>
    <t>14.06.2026</t>
  </si>
  <si>
    <t>15.06.2026</t>
  </si>
  <si>
    <t>16.06.2026</t>
  </si>
  <si>
    <t>17.06.2026</t>
  </si>
  <si>
    <t>18.06.2026</t>
  </si>
  <si>
    <t>19.06.2026</t>
  </si>
  <si>
    <t>20.06.2026</t>
  </si>
  <si>
    <t>21.06.2026</t>
  </si>
  <si>
    <t>22.06.2026</t>
  </si>
  <si>
    <t>23.06.2026</t>
  </si>
  <si>
    <t>24.06.2026</t>
  </si>
  <si>
    <t>25.06.2026</t>
  </si>
  <si>
    <t>26.06.2026</t>
  </si>
  <si>
    <t>27.06.2026</t>
  </si>
  <si>
    <t>28.06.2026</t>
  </si>
  <si>
    <t>29.06.2026</t>
  </si>
  <si>
    <t>30.06.2026</t>
  </si>
  <si>
    <t>Überstunden-Tabelle 2026 · Juli</t>
  </si>
  <si>
    <t>01.07.2026</t>
  </si>
  <si>
    <t>02.07.2026</t>
  </si>
  <si>
    <t>03.07.2026</t>
  </si>
  <si>
    <t>04.07.2026</t>
  </si>
  <si>
    <t>05.07.2026</t>
  </si>
  <si>
    <t>06.07.2026</t>
  </si>
  <si>
    <t>07.07.2026</t>
  </si>
  <si>
    <t>08.07.2026</t>
  </si>
  <si>
    <t>09.07.2026</t>
  </si>
  <si>
    <t>10.07.2026</t>
  </si>
  <si>
    <t>11.07.2026</t>
  </si>
  <si>
    <t>12.07.2026</t>
  </si>
  <si>
    <t>13.07.2026</t>
  </si>
  <si>
    <t>14.07.2026</t>
  </si>
  <si>
    <t>15.07.2026</t>
  </si>
  <si>
    <t>16.07.2026</t>
  </si>
  <si>
    <t>17.07.2026</t>
  </si>
  <si>
    <t>18.07.2026</t>
  </si>
  <si>
    <t>19.07.2026</t>
  </si>
  <si>
    <t>20.07.2026</t>
  </si>
  <si>
    <t>21.07.2026</t>
  </si>
  <si>
    <t>22.07.2026</t>
  </si>
  <si>
    <t>23.07.2026</t>
  </si>
  <si>
    <t>24.07.2026</t>
  </si>
  <si>
    <t>25.07.2026</t>
  </si>
  <si>
    <t>26.07.2026</t>
  </si>
  <si>
    <t>27.07.2026</t>
  </si>
  <si>
    <t>28.07.2026</t>
  </si>
  <si>
    <t>29.07.2026</t>
  </si>
  <si>
    <t>30.07.2026</t>
  </si>
  <si>
    <t>31.07.2026</t>
  </si>
  <si>
    <t>Überstunden-Tabelle 2026 · August</t>
  </si>
  <si>
    <t>01.08.2026</t>
  </si>
  <si>
    <t>02.08.2026</t>
  </si>
  <si>
    <t>03.08.2026</t>
  </si>
  <si>
    <t>04.08.2026</t>
  </si>
  <si>
    <t>05.08.2026</t>
  </si>
  <si>
    <t>06.08.2026</t>
  </si>
  <si>
    <t>07.08.2026</t>
  </si>
  <si>
    <t>08.08.2026</t>
  </si>
  <si>
    <t>09.08.2026</t>
  </si>
  <si>
    <t>10.08.2026</t>
  </si>
  <si>
    <t>11.08.2026</t>
  </si>
  <si>
    <t>12.08.2026</t>
  </si>
  <si>
    <t>13.08.2026</t>
  </si>
  <si>
    <t>14.08.2026</t>
  </si>
  <si>
    <t>15.08.2026</t>
  </si>
  <si>
    <t>16.08.2026</t>
  </si>
  <si>
    <t>17.08.2026</t>
  </si>
  <si>
    <t>18.08.2026</t>
  </si>
  <si>
    <t>19.08.2026</t>
  </si>
  <si>
    <t>20.08.2026</t>
  </si>
  <si>
    <t>21.08.2026</t>
  </si>
  <si>
    <t>22.08.2026</t>
  </si>
  <si>
    <t>23.08.2026</t>
  </si>
  <si>
    <t>24.08.2026</t>
  </si>
  <si>
    <t>25.08.2026</t>
  </si>
  <si>
    <t>26.08.2026</t>
  </si>
  <si>
    <t>27.08.2026</t>
  </si>
  <si>
    <t>28.08.2026</t>
  </si>
  <si>
    <t>29.08.2026</t>
  </si>
  <si>
    <t>30.08.2026</t>
  </si>
  <si>
    <t>31.08.2026</t>
  </si>
  <si>
    <t>Überstunden-Tabelle 2026 · September</t>
  </si>
  <si>
    <t>01.09.2026</t>
  </si>
  <si>
    <t>02.09.2026</t>
  </si>
  <si>
    <t>03.09.2026</t>
  </si>
  <si>
    <t>04.09.2026</t>
  </si>
  <si>
    <t>05.09.2026</t>
  </si>
  <si>
    <t>06.09.2026</t>
  </si>
  <si>
    <t>07.09.2026</t>
  </si>
  <si>
    <t>08.09.2026</t>
  </si>
  <si>
    <t>09.09.2026</t>
  </si>
  <si>
    <t>10.09.2026</t>
  </si>
  <si>
    <t>11.09.2026</t>
  </si>
  <si>
    <t>12.09.2026</t>
  </si>
  <si>
    <t>13.09.2026</t>
  </si>
  <si>
    <t>14.09.2026</t>
  </si>
  <si>
    <t>15.09.2026</t>
  </si>
  <si>
    <t>16.09.2026</t>
  </si>
  <si>
    <t>17.09.2026</t>
  </si>
  <si>
    <t>18.09.2026</t>
  </si>
  <si>
    <t>19.09.2026</t>
  </si>
  <si>
    <t>20.09.2026</t>
  </si>
  <si>
    <t>21.09.2026</t>
  </si>
  <si>
    <t>22.09.2026</t>
  </si>
  <si>
    <t>23.09.2026</t>
  </si>
  <si>
    <t>24.09.2026</t>
  </si>
  <si>
    <t>25.09.2026</t>
  </si>
  <si>
    <t>26.09.2026</t>
  </si>
  <si>
    <t>27.09.2026</t>
  </si>
  <si>
    <t>28.09.2026</t>
  </si>
  <si>
    <t>29.09.2026</t>
  </si>
  <si>
    <t>30.09.2026</t>
  </si>
  <si>
    <t>Überstunden-Tabelle 2026 · Oktober</t>
  </si>
  <si>
    <t>01.10.2026</t>
  </si>
  <si>
    <t>02.10.2026</t>
  </si>
  <si>
    <t>03.10.2026</t>
  </si>
  <si>
    <t>04.10.2026</t>
  </si>
  <si>
    <t>05.10.2026</t>
  </si>
  <si>
    <t>06.10.2026</t>
  </si>
  <si>
    <t>07.10.2026</t>
  </si>
  <si>
    <t>08.10.2026</t>
  </si>
  <si>
    <t>09.10.2026</t>
  </si>
  <si>
    <t>10.10.2026</t>
  </si>
  <si>
    <t>11.10.2026</t>
  </si>
  <si>
    <t>12.10.2026</t>
  </si>
  <si>
    <t>13.10.2026</t>
  </si>
  <si>
    <t>14.10.2026</t>
  </si>
  <si>
    <t>15.10.2026</t>
  </si>
  <si>
    <t>16.10.2026</t>
  </si>
  <si>
    <t>17.10.2026</t>
  </si>
  <si>
    <t>18.10.2026</t>
  </si>
  <si>
    <t>19.10.2026</t>
  </si>
  <si>
    <t>20.10.2026</t>
  </si>
  <si>
    <t>21.10.2026</t>
  </si>
  <si>
    <t>22.10.2026</t>
  </si>
  <si>
    <t>23.10.2026</t>
  </si>
  <si>
    <t>24.10.2026</t>
  </si>
  <si>
    <t>25.10.2026</t>
  </si>
  <si>
    <t>26.10.2026</t>
  </si>
  <si>
    <t>27.10.2026</t>
  </si>
  <si>
    <t>28.10.2026</t>
  </si>
  <si>
    <t>29.10.2026</t>
  </si>
  <si>
    <t>30.10.2026</t>
  </si>
  <si>
    <t>31.10.2026</t>
  </si>
  <si>
    <t>Überstunden-Tabelle 2026 · November</t>
  </si>
  <si>
    <t>01.11.2026</t>
  </si>
  <si>
    <t>02.11.2026</t>
  </si>
  <si>
    <t>03.11.2026</t>
  </si>
  <si>
    <t>04.11.2026</t>
  </si>
  <si>
    <t>05.11.2026</t>
  </si>
  <si>
    <t>06.11.2026</t>
  </si>
  <si>
    <t>07.11.2026</t>
  </si>
  <si>
    <t>08.11.2026</t>
  </si>
  <si>
    <t>09.11.2026</t>
  </si>
  <si>
    <t>10.11.2026</t>
  </si>
  <si>
    <t>11.11.2026</t>
  </si>
  <si>
    <t>12.11.2026</t>
  </si>
  <si>
    <t>13.11.2026</t>
  </si>
  <si>
    <t>14.11.2026</t>
  </si>
  <si>
    <t>15.11.2026</t>
  </si>
  <si>
    <t>16.11.2026</t>
  </si>
  <si>
    <t>17.11.2026</t>
  </si>
  <si>
    <t>18.11.2026</t>
  </si>
  <si>
    <t>19.11.2026</t>
  </si>
  <si>
    <t>20.11.2026</t>
  </si>
  <si>
    <t>21.11.2026</t>
  </si>
  <si>
    <t>22.11.2026</t>
  </si>
  <si>
    <t>23.11.2026</t>
  </si>
  <si>
    <t>24.11.2026</t>
  </si>
  <si>
    <t>25.11.2026</t>
  </si>
  <si>
    <t>26.11.2026</t>
  </si>
  <si>
    <t>27.11.2026</t>
  </si>
  <si>
    <t>28.11.2026</t>
  </si>
  <si>
    <t>29.11.2026</t>
  </si>
  <si>
    <t>30.11.2026</t>
  </si>
  <si>
    <t>Überstunden-Tabelle 2026 · Dezember</t>
  </si>
  <si>
    <t>01.12.2026</t>
  </si>
  <si>
    <t>02.12.2026</t>
  </si>
  <si>
    <t>03.12.2026</t>
  </si>
  <si>
    <t>04.12.2026</t>
  </si>
  <si>
    <t>05.12.2026</t>
  </si>
  <si>
    <t>06.12.2026</t>
  </si>
  <si>
    <t>07.12.2026</t>
  </si>
  <si>
    <t>08.12.2026</t>
  </si>
  <si>
    <t>09.12.2026</t>
  </si>
  <si>
    <t>10.12.2026</t>
  </si>
  <si>
    <t>11.12.2026</t>
  </si>
  <si>
    <t>12.12.2026</t>
  </si>
  <si>
    <t>13.12.2026</t>
  </si>
  <si>
    <t>14.12.2026</t>
  </si>
  <si>
    <t>15.12.2026</t>
  </si>
  <si>
    <t>16.12.2026</t>
  </si>
  <si>
    <t>17.12.2026</t>
  </si>
  <si>
    <t>18.12.2026</t>
  </si>
  <si>
    <t>19.12.2026</t>
  </si>
  <si>
    <t>20.12.2026</t>
  </si>
  <si>
    <t>21.12.2026</t>
  </si>
  <si>
    <t>22.12.2026</t>
  </si>
  <si>
    <t>23.12.2026</t>
  </si>
  <si>
    <t>24.12.2026</t>
  </si>
  <si>
    <t>25.12.2026</t>
  </si>
  <si>
    <t>26.12.2026</t>
  </si>
  <si>
    <t>27.12.2026</t>
  </si>
  <si>
    <t>28.12.2026</t>
  </si>
  <si>
    <t>29.12.2026</t>
  </si>
  <si>
    <t>30.12.2026</t>
  </si>
  <si>
    <t>31.12.2026</t>
  </si>
  <si>
    <t>Jahresübersicht Überstunden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</si>
</sst>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hh:mm"/>
  </numFmts>
  <fonts count="7" x14ac:knownFonts="1">
    <font>
      <sz val="11"/>
      <color theme="1"/>
      <name val="Calibri"/>
      <family val="2"/>
      <scheme val="minor"/>
    </font>
    <font>
      <b/>
      <sz val="15"/>
      <color rgb="FFFFFFFF"/>
      <name val="Calibri"/>
    </font>
    <font>
      <b/>
      <sz val="11"/>
      <color rgb="FFFFFFFF"/>
      <name val="Calibri"/>
    </font>
    <font>
      <sz val="10"/>
      <color rgb="FF1A1A1A"/>
      <name val="Calibri"/>
    </font>
    <font>
      <b/>
      <sz val="10"/>
      <color rgb="FF1A1A1A"/>
      <name val="Calibri"/>
    </font>
    <font>
      <b/>
      <sz val="11"/>
      <color rgb="FF00484E"/>
      <name val="Calibri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DCEEF2"/>
      </patternFill>
    </fill>
    <fill>
      <patternFill patternType="solid">
        <fgColor rgb="FFF1F7F8"/>
      </patternFill>
    </fill>
    <fill>
      <patternFill patternType="solid">
        <fgColor rgb="FFE8F4F1"/>
      </patternFill>
    </fill>
    <fill>
      <patternFill patternType="solid">
        <fgColor rgb="FFEEF2F5"/>
      </patternFill>
    </fill>
  </fills>
  <borders count="10">
    <border>
      <left/>
      <right/>
      <top/>
      <bottom/>
      <diagonal/>
    </border>
    <border>
      <left/>
      <right/>
      <top/>
      <bottom style="thin">
        <color rgb="FF8AA6A9"/>
      </bottom>
      <diagonal/>
    </border>
    <border>
      <left/>
      <right/>
      <top style="medium">
        <color rgb="FF00484E"/>
      </top>
      <bottom style="medium">
        <color rgb="FF00484E"/>
      </bottom>
      <diagonal/>
    </border>
    <border>
      <left/>
      <right/>
      <top style="thin">
        <color rgb="FF8AA6A9"/>
      </top>
      <bottom/>
      <diagonal/>
    </border>
    <border>
      <left/>
      <right/>
      <top/>
      <bottom style="thin">
        <color rgb="FF8AA6A9"/>
      </bottom>
      <diagonal/>
    </border>
    <border>
      <left/>
      <right/>
      <top style="thin">
        <color rgb="FF8AA6A9"/>
      </top>
      <bottom/>
      <diagonal/>
    </border>
    <border>
      <left/>
      <right/>
      <top/>
      <bottom style="medium">
        <color rgb="FF00484E"/>
      </bottom>
      <diagonal/>
    </border>
    <border>
      <left/>
      <right/>
      <top/>
      <bottom style="thin">
        <color rgb="FF8AA6A9"/>
      </bottom>
      <diagonal/>
    </border>
    <border>
      <left/>
      <right/>
      <top style="thin">
        <color rgb="FF8AA6A9"/>
      </top>
      <bottom/>
      <diagonal/>
    </border>
    <border>
      <left/>
      <right/>
      <top/>
      <bottom style="medium">
        <color rgb="FF00484E"/>
      </bottom>
      <diagonal/>
    </border>
  </borders>
  <cellStyleXfs count="2">
    <xf numFmtId="0" fontId="0" fillId="0" borderId="0"/>
    <xf numFmtId="0" fontId="6" fillId="0" borderId="0"/>
  </cellStyleXfs>
  <cellXfs count="38">
    <xf numFmtId="0" fontId="0" fillId="0" borderId="0" xfId="0"/>
    <xf numFmtId="0" fontId="4" fillId="4" borderId="1" xfId="1" applyFont="1" applyFill="1" applyBorder="1" applyAlignment="1">
      <alignment vertical="center"/>
    </xf>
    <xf numFmtId="0" fontId="2" fillId="3" borderId="2" xfId="1" applyFont="1" applyFill="1" applyBorder="1" applyAlignment="1">
      <alignment horizontal="center"/>
    </xf>
    <xf numFmtId="0" fontId="0" fillId="0" borderId="1" xfId="1" applyFont="1" applyBorder="1" applyAlignment="1">
      <alignment horizontal="left"/>
    </xf>
    <xf numFmtId="1" fontId="0" fillId="0" borderId="1" xfId="1" applyNumberFormat="1" applyFont="1" applyBorder="1" applyAlignment="1">
      <alignment horizontal="center"/>
    </xf>
    <xf numFmtId="2" fontId="0" fillId="0" borderId="1" xfId="1" applyNumberFormat="1" applyFont="1" applyBorder="1" applyAlignment="1">
      <alignment horizontal="center"/>
    </xf>
    <xf numFmtId="0" fontId="4" fillId="5" borderId="2" xfId="1" applyFont="1" applyFill="1" applyBorder="1" applyAlignment="1">
      <alignment vertical="center"/>
    </xf>
    <xf numFmtId="1" fontId="4" fillId="5" borderId="2" xfId="1" applyNumberFormat="1" applyFont="1" applyFill="1" applyBorder="1" applyAlignment="1">
      <alignment vertical="center"/>
    </xf>
    <xf numFmtId="2" fontId="4" fillId="5" borderId="2" xfId="1" applyNumberFormat="1" applyFont="1" applyFill="1" applyBorder="1" applyAlignment="1">
      <alignment vertical="center"/>
    </xf>
    <xf numFmtId="0" fontId="4" fillId="4" borderId="0" xfId="1" applyFont="1" applyFill="1" applyAlignment="1">
      <alignment vertical="center"/>
    </xf>
    <xf numFmtId="0" fontId="4" fillId="4" borderId="0" xfId="1" applyFont="1" applyFill="1" applyAlignment="1">
      <alignment horizontal="left"/>
    </xf>
    <xf numFmtId="0" fontId="0" fillId="6" borderId="1" xfId="1" applyFont="1" applyFill="1" applyBorder="1" applyAlignment="1">
      <alignment horizontal="left"/>
    </xf>
    <xf numFmtId="2" fontId="0" fillId="6" borderId="1" xfId="1" applyNumberFormat="1" applyFont="1" applyFill="1" applyBorder="1" applyAlignment="1">
      <alignment horizontal="left"/>
    </xf>
    <xf numFmtId="0" fontId="3" fillId="5" borderId="1" xfId="1" applyFont="1" applyFill="1" applyBorder="1" applyAlignment="1">
      <alignment horizontal="left"/>
    </xf>
    <xf numFmtId="0" fontId="0" fillId="5" borderId="1" xfId="1" applyFont="1" applyFill="1" applyBorder="1" applyAlignment="1">
      <alignment horizontal="left"/>
    </xf>
    <xf numFmtId="0" fontId="2" fillId="2" borderId="2" xfId="1" applyFont="1" applyFill="1" applyBorder="1" applyAlignment="1">
      <alignment horizontal="center" vertical="center"/>
    </xf>
    <xf numFmtId="0" fontId="0" fillId="0" borderId="1" xfId="1" applyFont="1" applyBorder="1" applyAlignment="1">
      <alignment horizontal="center"/>
    </xf>
    <xf numFmtId="165" fontId="0" fillId="6" borderId="1" xfId="1" applyNumberFormat="1" applyFont="1" applyFill="1" applyBorder="1" applyAlignment="1">
      <alignment horizontal="center"/>
    </xf>
    <xf numFmtId="1" fontId="0" fillId="6" borderId="1" xfId="1" applyNumberFormat="1" applyFont="1" applyFill="1" applyBorder="1" applyAlignment="1">
      <alignment horizontal="center"/>
    </xf>
    <xf numFmtId="0" fontId="4" fillId="4" borderId="3" xfId="1" applyFont="1" applyFill="1" applyBorder="1" applyAlignment="1">
      <alignment vertical="center"/>
    </xf>
    <xf numFmtId="0" fontId="0" fillId="7" borderId="1" xfId="1" applyFont="1" applyFill="1" applyBorder="1"/>
    <xf numFmtId="49" fontId="0" fillId="0" borderId="1" xfId="1" applyNumberFormat="1" applyFont="1" applyBorder="1" applyAlignment="1">
      <alignment horizontal="center"/>
    </xf>
    <xf numFmtId="0" fontId="1" fillId="2" borderId="0" xfId="1" applyFont="1" applyFill="1" applyAlignment="1">
      <alignment horizontal="center" vertical="center"/>
    </xf>
    <xf numFmtId="0" fontId="0" fillId="0" borderId="0" xfId="0"/>
    <xf numFmtId="0" fontId="3" fillId="0" borderId="0" xfId="1" applyFont="1" applyAlignment="1">
      <alignment vertical="top" wrapText="1"/>
    </xf>
    <xf numFmtId="0" fontId="2" fillId="3" borderId="0" xfId="1" applyFont="1" applyFill="1" applyAlignment="1">
      <alignment horizontal="left"/>
    </xf>
    <xf numFmtId="0" fontId="0" fillId="0" borderId="7" xfId="1" applyFont="1" applyBorder="1" applyAlignment="1">
      <alignment wrapText="1"/>
    </xf>
    <xf numFmtId="0" fontId="0" fillId="0" borderId="4" xfId="1" applyFont="1" applyBorder="1"/>
    <xf numFmtId="0" fontId="2" fillId="3" borderId="0" xfId="1" applyFont="1" applyFill="1" applyAlignment="1">
      <alignment vertical="center"/>
    </xf>
    <xf numFmtId="0" fontId="1" fillId="2" borderId="0" xfId="1" applyFont="1" applyFill="1" applyAlignment="1">
      <alignment horizontal="center"/>
    </xf>
    <xf numFmtId="0" fontId="0" fillId="0" borderId="0" xfId="1" applyFont="1" applyAlignment="1">
      <alignment wrapText="1"/>
    </xf>
    <xf numFmtId="0" fontId="2" fillId="3" borderId="0" xfId="1" applyFont="1" applyFill="1" applyAlignment="1">
      <alignment horizontal="center"/>
    </xf>
    <xf numFmtId="0" fontId="0" fillId="0" borderId="8" xfId="1" applyFont="1" applyBorder="1" applyAlignment="1">
      <alignment wrapText="1"/>
    </xf>
    <xf numFmtId="0" fontId="0" fillId="0" borderId="5" xfId="1" applyFont="1" applyBorder="1"/>
    <xf numFmtId="0" fontId="5" fillId="5" borderId="9" xfId="1" applyFont="1" applyFill="1" applyBorder="1" applyAlignment="1">
      <alignment horizontal="center"/>
    </xf>
    <xf numFmtId="0" fontId="0" fillId="0" borderId="6" xfId="1" applyFont="1" applyBorder="1"/>
    <xf numFmtId="2" fontId="5" fillId="5" borderId="9" xfId="1" applyNumberFormat="1" applyFont="1" applyFill="1" applyBorder="1" applyAlignment="1">
      <alignment horizontal="center"/>
    </xf>
    <xf numFmtId="1" fontId="5" fillId="5" borderId="9" xfId="1" applyNumberFormat="1" applyFont="1" applyFill="1" applyBorder="1" applyAlignment="1">
      <alignment horizontal="center"/>
    </xf>
  </cellXfs>
  <cellStyles count="2">
    <cellStyle name="Normal" xfId="1" xr:uid="{00000000-0005-0000-0000-000000000000}"/>
    <cellStyle name="Standard" xfId="0" builtinId="0"/>
  </cellStyles>
  <dxfs count="24"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  <dxf>
      <fill>
        <patternFill>
          <bgColor rgb="FFFCE8E6"/>
        </patternFill>
      </fill>
    </dxf>
    <dxf>
      <fill>
        <patternFill>
          <bgColor rgb="FFE6F4E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1027" name="Text Box 3" hidden="1">
          <a:extLst>
            <a:ext uri="{FF2B5EF4-FFF2-40B4-BE49-F238E27FC236}">
              <a16:creationId xmlns:a16="http://schemas.microsoft.com/office/drawing/2014/main" id="{9110FAC2-62D6-40C5-A23B-4D5D1E59BD30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2051" name="Text Box 3" hidden="1">
          <a:extLst>
            <a:ext uri="{FF2B5EF4-FFF2-40B4-BE49-F238E27FC236}">
              <a16:creationId xmlns:a16="http://schemas.microsoft.com/office/drawing/2014/main" id="{660D0910-3630-696D-6276-C967D398A327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3075" name="Text Box 3" hidden="1">
          <a:extLst>
            <a:ext uri="{FF2B5EF4-FFF2-40B4-BE49-F238E27FC236}">
              <a16:creationId xmlns:a16="http://schemas.microsoft.com/office/drawing/2014/main" id="{612A507D-039F-F65E-DDF4-5F9537B03AF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4099" name="Text Box 3" hidden="1">
          <a:extLst>
            <a:ext uri="{FF2B5EF4-FFF2-40B4-BE49-F238E27FC236}">
              <a16:creationId xmlns:a16="http://schemas.microsoft.com/office/drawing/2014/main" id="{6C03CDEF-0BDC-470F-8F07-55C1C2A7B32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5123" name="Text Box 3" hidden="1">
          <a:extLst>
            <a:ext uri="{FF2B5EF4-FFF2-40B4-BE49-F238E27FC236}">
              <a16:creationId xmlns:a16="http://schemas.microsoft.com/office/drawing/2014/main" id="{852E1B56-0BAE-C84A-88CB-5FD4788E8467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6147" name="Text Box 3" hidden="1">
          <a:extLst>
            <a:ext uri="{FF2B5EF4-FFF2-40B4-BE49-F238E27FC236}">
              <a16:creationId xmlns:a16="http://schemas.microsoft.com/office/drawing/2014/main" id="{431081B3-4EB4-4BF5-713B-91890C35091F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7171" name="Text Box 3" hidden="1">
          <a:extLst>
            <a:ext uri="{FF2B5EF4-FFF2-40B4-BE49-F238E27FC236}">
              <a16:creationId xmlns:a16="http://schemas.microsoft.com/office/drawing/2014/main" id="{BBF5FD81-3527-5225-8EF3-74320F9A356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8195" name="Text Box 3" hidden="1">
          <a:extLst>
            <a:ext uri="{FF2B5EF4-FFF2-40B4-BE49-F238E27FC236}">
              <a16:creationId xmlns:a16="http://schemas.microsoft.com/office/drawing/2014/main" id="{3E04670D-04D9-065E-1C83-853E92DC0ABC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9219" name="Text Box 3" hidden="1">
          <a:extLst>
            <a:ext uri="{FF2B5EF4-FFF2-40B4-BE49-F238E27FC236}">
              <a16:creationId xmlns:a16="http://schemas.microsoft.com/office/drawing/2014/main" id="{D550F542-8401-A8A0-CEB6-61B3EBD4762E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10243" name="Text Box 3" hidden="1">
          <a:extLst>
            <a:ext uri="{FF2B5EF4-FFF2-40B4-BE49-F238E27FC236}">
              <a16:creationId xmlns:a16="http://schemas.microsoft.com/office/drawing/2014/main" id="{A87B2576-86CE-9404-9002-77905D5C5F0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11267" name="Text Box 3" hidden="1">
          <a:extLst>
            <a:ext uri="{FF2B5EF4-FFF2-40B4-BE49-F238E27FC236}">
              <a16:creationId xmlns:a16="http://schemas.microsoft.com/office/drawing/2014/main" id="{98E14E81-2D70-582C-BA34-D5938BCB8106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899160</xdr:colOff>
      <xdr:row>28</xdr:row>
      <xdr:rowOff>152400</xdr:rowOff>
    </xdr:to>
    <xdr:sp macro="" textlink="">
      <xdr:nvSpPr>
        <xdr:cNvPr id="12291" name="Text Box 3" hidden="1">
          <a:extLst>
            <a:ext uri="{FF2B5EF4-FFF2-40B4-BE49-F238E27FC236}">
              <a16:creationId xmlns:a16="http://schemas.microsoft.com/office/drawing/2014/main" id="{2056D132-883F-6FC6-3C2B-017D30B7FE0A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7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drawing" Target="../drawings/drawing8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drawing" Target="../drawings/drawing9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drawing" Target="../drawings/drawing10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drawing" Target="../drawings/drawing1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9"/>
  <sheetViews>
    <sheetView showGridLines="0" tabSelected="1" workbookViewId="0">
      <selection activeCell="A2" sqref="A2"/>
    </sheetView>
  </sheetViews>
  <sheetFormatPr baseColWidth="10" defaultColWidth="8.88671875" defaultRowHeight="14.4" x14ac:dyDescent="0.3"/>
  <cols>
    <col min="1" max="1" width="18" customWidth="1"/>
    <col min="2" max="4" width="12" customWidth="1"/>
    <col min="5" max="5" width="14" customWidth="1"/>
    <col min="6" max="6" width="28" customWidth="1"/>
  </cols>
  <sheetData>
    <row r="1" spans="1:6" ht="28.05" customHeight="1" x14ac:dyDescent="0.4">
      <c r="A1" s="29" t="s">
        <v>439</v>
      </c>
      <c r="B1" s="23"/>
      <c r="C1" s="23"/>
      <c r="D1" s="23"/>
      <c r="E1" s="23"/>
      <c r="F1" s="23"/>
    </row>
    <row r="3" spans="1:6" ht="22.05" customHeight="1" x14ac:dyDescent="0.3">
      <c r="A3" s="2" t="s">
        <v>14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</row>
    <row r="4" spans="1:6" ht="22.05" customHeight="1" x14ac:dyDescent="0.3">
      <c r="A4" s="3" t="s">
        <v>20</v>
      </c>
      <c r="B4" s="4">
        <f>Januar!A8</f>
        <v>22</v>
      </c>
      <c r="C4" s="5">
        <f>Januar!C8</f>
        <v>0</v>
      </c>
      <c r="D4" s="5">
        <f>Januar!E8</f>
        <v>176</v>
      </c>
      <c r="E4" s="5">
        <f>Januar!G8</f>
        <v>0</v>
      </c>
      <c r="F4" s="3" t="str">
        <f t="shared" ref="F4:F15" si="0">IF(E4="","",IF(E4&gt;0,"Plus","Ausgleich / Minus"))</f>
        <v>Ausgleich / Minus</v>
      </c>
    </row>
    <row r="5" spans="1:6" ht="22.05" customHeight="1" x14ac:dyDescent="0.3">
      <c r="A5" s="3" t="s">
        <v>21</v>
      </c>
      <c r="B5" s="4">
        <f>Februar!A8</f>
        <v>20</v>
      </c>
      <c r="C5" s="5">
        <f>Februar!C8</f>
        <v>0</v>
      </c>
      <c r="D5" s="5">
        <f>Februar!E8</f>
        <v>160</v>
      </c>
      <c r="E5" s="5">
        <f>Februar!G8</f>
        <v>0</v>
      </c>
      <c r="F5" s="3" t="str">
        <f t="shared" si="0"/>
        <v>Ausgleich / Minus</v>
      </c>
    </row>
    <row r="6" spans="1:6" ht="22.05" customHeight="1" x14ac:dyDescent="0.3">
      <c r="A6" s="3" t="s">
        <v>22</v>
      </c>
      <c r="B6" s="4">
        <f>März!A8</f>
        <v>22</v>
      </c>
      <c r="C6" s="5">
        <f>März!C8</f>
        <v>0</v>
      </c>
      <c r="D6" s="5">
        <f>März!E8</f>
        <v>176</v>
      </c>
      <c r="E6" s="5">
        <f>März!G8</f>
        <v>0</v>
      </c>
      <c r="F6" s="3" t="str">
        <f t="shared" si="0"/>
        <v>Ausgleich / Minus</v>
      </c>
    </row>
    <row r="7" spans="1:6" ht="22.05" customHeight="1" x14ac:dyDescent="0.3">
      <c r="A7" s="3" t="s">
        <v>23</v>
      </c>
      <c r="B7" s="4">
        <f>April!A8</f>
        <v>22</v>
      </c>
      <c r="C7" s="5">
        <f>April!C8</f>
        <v>0</v>
      </c>
      <c r="D7" s="5">
        <f>April!E8</f>
        <v>176</v>
      </c>
      <c r="E7" s="5">
        <f>April!G8</f>
        <v>0</v>
      </c>
      <c r="F7" s="3" t="str">
        <f t="shared" si="0"/>
        <v>Ausgleich / Minus</v>
      </c>
    </row>
    <row r="8" spans="1:6" ht="22.05" customHeight="1" x14ac:dyDescent="0.3">
      <c r="A8" s="3" t="s">
        <v>24</v>
      </c>
      <c r="B8" s="4">
        <f>Mai!A8</f>
        <v>21</v>
      </c>
      <c r="C8" s="5">
        <f>Mai!C8</f>
        <v>0</v>
      </c>
      <c r="D8" s="5">
        <f>Mai!E8</f>
        <v>168</v>
      </c>
      <c r="E8" s="5">
        <f>Mai!G8</f>
        <v>0</v>
      </c>
      <c r="F8" s="3" t="str">
        <f t="shared" si="0"/>
        <v>Ausgleich / Minus</v>
      </c>
    </row>
    <row r="9" spans="1:6" ht="22.05" customHeight="1" x14ac:dyDescent="0.3">
      <c r="A9" s="3" t="s">
        <v>25</v>
      </c>
      <c r="B9" s="4">
        <f>Juni!A8</f>
        <v>22</v>
      </c>
      <c r="C9" s="5">
        <f>Juni!C8</f>
        <v>0</v>
      </c>
      <c r="D9" s="5">
        <f>Juni!E8</f>
        <v>176</v>
      </c>
      <c r="E9" s="5">
        <f>Juni!G8</f>
        <v>0</v>
      </c>
      <c r="F9" s="3" t="str">
        <f t="shared" si="0"/>
        <v>Ausgleich / Minus</v>
      </c>
    </row>
    <row r="10" spans="1:6" ht="22.05" customHeight="1" x14ac:dyDescent="0.3">
      <c r="A10" s="3" t="s">
        <v>26</v>
      </c>
      <c r="B10" s="4">
        <f>Juli!A8</f>
        <v>23</v>
      </c>
      <c r="C10" s="5">
        <f>Juli!C8</f>
        <v>0</v>
      </c>
      <c r="D10" s="5">
        <f>Juli!E8</f>
        <v>184</v>
      </c>
      <c r="E10" s="5">
        <f>Juli!G8</f>
        <v>0</v>
      </c>
      <c r="F10" s="3" t="str">
        <f t="shared" si="0"/>
        <v>Ausgleich / Minus</v>
      </c>
    </row>
    <row r="11" spans="1:6" ht="22.05" customHeight="1" x14ac:dyDescent="0.3">
      <c r="A11" s="3" t="s">
        <v>27</v>
      </c>
      <c r="B11" s="4">
        <f>August!A8</f>
        <v>21</v>
      </c>
      <c r="C11" s="5">
        <f>August!C8</f>
        <v>0</v>
      </c>
      <c r="D11" s="5">
        <f>August!E8</f>
        <v>168</v>
      </c>
      <c r="E11" s="5">
        <f>August!G8</f>
        <v>0</v>
      </c>
      <c r="F11" s="3" t="str">
        <f t="shared" si="0"/>
        <v>Ausgleich / Minus</v>
      </c>
    </row>
    <row r="12" spans="1:6" ht="22.05" customHeight="1" x14ac:dyDescent="0.3">
      <c r="A12" s="3" t="s">
        <v>28</v>
      </c>
      <c r="B12" s="4">
        <f>September!A8</f>
        <v>22</v>
      </c>
      <c r="C12" s="5">
        <f>September!C8</f>
        <v>0</v>
      </c>
      <c r="D12" s="5">
        <f>September!E8</f>
        <v>176</v>
      </c>
      <c r="E12" s="5">
        <f>September!G8</f>
        <v>0</v>
      </c>
      <c r="F12" s="3" t="str">
        <f t="shared" si="0"/>
        <v>Ausgleich / Minus</v>
      </c>
    </row>
    <row r="13" spans="1:6" ht="22.05" customHeight="1" x14ac:dyDescent="0.3">
      <c r="A13" s="3" t="s">
        <v>29</v>
      </c>
      <c r="B13" s="4">
        <f>Oktober!A8</f>
        <v>22</v>
      </c>
      <c r="C13" s="5">
        <f>Oktober!C8</f>
        <v>0</v>
      </c>
      <c r="D13" s="5">
        <f>Oktober!E8</f>
        <v>176</v>
      </c>
      <c r="E13" s="5">
        <f>Oktober!G8</f>
        <v>0</v>
      </c>
      <c r="F13" s="3" t="str">
        <f t="shared" si="0"/>
        <v>Ausgleich / Minus</v>
      </c>
    </row>
    <row r="14" spans="1:6" ht="22.05" customHeight="1" x14ac:dyDescent="0.3">
      <c r="A14" s="3" t="s">
        <v>30</v>
      </c>
      <c r="B14" s="4">
        <f>November!A8</f>
        <v>21</v>
      </c>
      <c r="C14" s="5">
        <f>November!C8</f>
        <v>0</v>
      </c>
      <c r="D14" s="5">
        <f>November!E8</f>
        <v>168</v>
      </c>
      <c r="E14" s="5">
        <f>November!G8</f>
        <v>0</v>
      </c>
      <c r="F14" s="3" t="str">
        <f t="shared" si="0"/>
        <v>Ausgleich / Minus</v>
      </c>
    </row>
    <row r="15" spans="1:6" ht="22.05" customHeight="1" x14ac:dyDescent="0.3">
      <c r="A15" s="3" t="s">
        <v>31</v>
      </c>
      <c r="B15" s="4">
        <f>Dezember!A8</f>
        <v>23</v>
      </c>
      <c r="C15" s="5">
        <f>Dezember!C8</f>
        <v>0</v>
      </c>
      <c r="D15" s="5">
        <f>Dezember!E8</f>
        <v>184</v>
      </c>
      <c r="E15" s="5">
        <f>Dezember!G8</f>
        <v>0</v>
      </c>
      <c r="F15" s="3" t="str">
        <f t="shared" si="0"/>
        <v>Ausgleich / Minus</v>
      </c>
    </row>
    <row r="16" spans="1:6" ht="22.05" customHeight="1" x14ac:dyDescent="0.3">
      <c r="A16" s="6" t="s">
        <v>32</v>
      </c>
      <c r="B16" s="7">
        <f>SUM(B4:B15)</f>
        <v>261</v>
      </c>
      <c r="C16" s="8">
        <f>SUM(C4:C15)</f>
        <v>0</v>
      </c>
      <c r="D16" s="8">
        <f>SUM(D4:D15)</f>
        <v>2088</v>
      </c>
      <c r="E16" s="8">
        <f>SUM(E4:E15)</f>
        <v>0</v>
      </c>
      <c r="F16" s="6" t="str">
        <f>IF(E16&gt;0,"Jahr im Plus","Jahr neutral / Minus")</f>
        <v>Jahr neutral / Minus</v>
      </c>
    </row>
    <row r="17" spans="1:6" ht="22.05" customHeight="1" x14ac:dyDescent="0.3"/>
    <row r="18" spans="1:6" ht="22.05" customHeight="1" x14ac:dyDescent="0.3"/>
    <row r="19" spans="1:6" ht="22.05" customHeight="1" x14ac:dyDescent="0.3">
      <c r="A19" s="9" t="s">
        <v>33</v>
      </c>
      <c r="B19" s="30" t="s">
        <v>34</v>
      </c>
      <c r="C19" s="23"/>
      <c r="D19" s="23"/>
      <c r="E19" s="23"/>
      <c r="F19" s="23"/>
    </row>
  </sheetData>
  <mergeCells count="2">
    <mergeCell ref="A1:F1"/>
    <mergeCell ref="B19:F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showGridLines="0" workbookViewId="0">
      <selection sqref="A1:H1"/>
    </sheetView>
  </sheetViews>
  <sheetFormatPr baseColWidth="10" defaultColWidth="8.88671875" defaultRowHeight="14.4" x14ac:dyDescent="0.3"/>
  <cols>
    <col min="1" max="2" width="18" customWidth="1"/>
    <col min="3" max="8" width="14" customWidth="1"/>
  </cols>
  <sheetData>
    <row r="1" spans="1:8" ht="28.05" customHeight="1" x14ac:dyDescent="0.3">
      <c r="A1" s="22" t="s">
        <v>0</v>
      </c>
      <c r="B1" s="23"/>
      <c r="C1" s="23"/>
      <c r="D1" s="23"/>
      <c r="E1" s="23"/>
      <c r="F1" s="23"/>
      <c r="G1" s="23"/>
      <c r="H1" s="23"/>
    </row>
    <row r="3" spans="1:8" ht="22.05" customHeight="1" x14ac:dyDescent="0.3">
      <c r="A3" s="25" t="s">
        <v>1</v>
      </c>
      <c r="B3" s="23"/>
      <c r="C3" s="23"/>
      <c r="D3" s="23"/>
      <c r="E3" s="23"/>
      <c r="F3" s="23"/>
      <c r="G3" s="23"/>
      <c r="H3" s="23"/>
    </row>
    <row r="4" spans="1:8" ht="22.05" customHeight="1" x14ac:dyDescent="0.3">
      <c r="A4" s="24" t="s">
        <v>2</v>
      </c>
      <c r="B4" s="23"/>
      <c r="C4" s="23"/>
      <c r="D4" s="23"/>
      <c r="E4" s="23"/>
      <c r="F4" s="23"/>
      <c r="G4" s="23"/>
      <c r="H4" s="23"/>
    </row>
    <row r="5" spans="1:8" ht="22.05" customHeight="1" x14ac:dyDescent="0.3">
      <c r="A5" s="24" t="s">
        <v>3</v>
      </c>
      <c r="B5" s="23"/>
      <c r="C5" s="23"/>
      <c r="D5" s="23"/>
      <c r="E5" s="23"/>
      <c r="F5" s="23"/>
      <c r="G5" s="23"/>
      <c r="H5" s="23"/>
    </row>
    <row r="6" spans="1:8" ht="22.05" customHeight="1" x14ac:dyDescent="0.3">
      <c r="A6" s="24" t="s">
        <v>4</v>
      </c>
      <c r="B6" s="23"/>
      <c r="C6" s="23"/>
      <c r="D6" s="23"/>
      <c r="E6" s="23"/>
      <c r="F6" s="23"/>
      <c r="G6" s="23"/>
      <c r="H6" s="23"/>
    </row>
    <row r="7" spans="1:8" ht="22.05" customHeight="1" x14ac:dyDescent="0.3">
      <c r="A7" s="24" t="s">
        <v>5</v>
      </c>
      <c r="B7" s="23"/>
      <c r="C7" s="23"/>
      <c r="D7" s="23"/>
      <c r="E7" s="23"/>
      <c r="F7" s="23"/>
      <c r="G7" s="23"/>
      <c r="H7" s="23"/>
    </row>
    <row r="8" spans="1:8" ht="22.05" customHeight="1" x14ac:dyDescent="0.3">
      <c r="A8" s="24" t="s">
        <v>6</v>
      </c>
      <c r="B8" s="23"/>
      <c r="C8" s="23"/>
      <c r="D8" s="23"/>
      <c r="E8" s="23"/>
      <c r="F8" s="23"/>
      <c r="G8" s="23"/>
      <c r="H8" s="23"/>
    </row>
    <row r="9" spans="1:8" ht="22.05" customHeight="1" x14ac:dyDescent="0.3"/>
    <row r="10" spans="1:8" ht="22.05" customHeight="1" x14ac:dyDescent="0.3">
      <c r="A10" s="28" t="s">
        <v>7</v>
      </c>
      <c r="B10" s="23"/>
      <c r="C10" s="23"/>
      <c r="D10" s="23"/>
      <c r="E10" s="23"/>
      <c r="F10" s="23"/>
      <c r="G10" s="23"/>
      <c r="H10" s="23"/>
    </row>
    <row r="11" spans="1:8" ht="22.05" customHeight="1" x14ac:dyDescent="0.3">
      <c r="A11" s="1" t="s">
        <v>8</v>
      </c>
      <c r="B11" s="26" t="s">
        <v>9</v>
      </c>
      <c r="C11" s="27"/>
      <c r="D11" s="27"/>
      <c r="E11" s="27"/>
      <c r="F11" s="27"/>
      <c r="G11" s="27"/>
      <c r="H11" s="27"/>
    </row>
    <row r="12" spans="1:8" ht="22.05" customHeight="1" x14ac:dyDescent="0.3">
      <c r="A12" s="1" t="s">
        <v>10</v>
      </c>
      <c r="B12" s="26" t="s">
        <v>11</v>
      </c>
      <c r="C12" s="27"/>
      <c r="D12" s="27"/>
      <c r="E12" s="27"/>
      <c r="F12" s="27"/>
      <c r="G12" s="27"/>
      <c r="H12" s="27"/>
    </row>
    <row r="13" spans="1:8" ht="22.05" customHeight="1" x14ac:dyDescent="0.3">
      <c r="A13" s="1" t="s">
        <v>12</v>
      </c>
      <c r="B13" s="26" t="s">
        <v>13</v>
      </c>
      <c r="C13" s="27"/>
      <c r="D13" s="27"/>
      <c r="E13" s="27"/>
      <c r="F13" s="27"/>
      <c r="G13" s="27"/>
      <c r="H13" s="27"/>
    </row>
  </sheetData>
  <mergeCells count="11">
    <mergeCell ref="A1:H1"/>
    <mergeCell ref="A4:H4"/>
    <mergeCell ref="A3:H3"/>
    <mergeCell ref="A7:H7"/>
    <mergeCell ref="B13:H13"/>
    <mergeCell ref="B12:H12"/>
    <mergeCell ref="A10:H10"/>
    <mergeCell ref="B11:H11"/>
    <mergeCell ref="A5:H5"/>
    <mergeCell ref="A8:H8"/>
    <mergeCell ref="A6:H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3"/>
  <sheetViews>
    <sheetView showGridLines="0" workbookViewId="0">
      <selection sqref="A1:J1"/>
    </sheetView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35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20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22</v>
      </c>
      <c r="B8" s="35"/>
      <c r="C8" s="36">
        <f>SUM(F11:F41)</f>
        <v>0</v>
      </c>
      <c r="D8" s="35"/>
      <c r="E8" s="36">
        <f>SUM(G11:G41)</f>
        <v>176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54</v>
      </c>
      <c r="B11" s="16" t="s">
        <v>55</v>
      </c>
      <c r="C11" s="17"/>
      <c r="D11" s="17"/>
      <c r="E11" s="18"/>
      <c r="F11" s="5" t="str">
        <f t="shared" ref="F11:F41" si="0">IF(OR(C11="",D11=""),"",ROUND((D11-C11)*24-IF(E11="",0,E11)/60,2))</f>
        <v/>
      </c>
      <c r="G11" s="5">
        <f t="shared" ref="G11:G41" si="1">IF(OR(B11="Sa",B11="So"),0,$I$3)</f>
        <v>8</v>
      </c>
      <c r="H11" s="5" t="str">
        <f t="shared" ref="H11:H41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56</v>
      </c>
      <c r="B12" s="16" t="s">
        <v>57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58</v>
      </c>
      <c r="B13" s="16" t="s">
        <v>59</v>
      </c>
      <c r="C13" s="17"/>
      <c r="D13" s="17"/>
      <c r="E13" s="18"/>
      <c r="F13" s="5" t="str">
        <f t="shared" si="0"/>
        <v/>
      </c>
      <c r="G13" s="5">
        <f t="shared" si="1"/>
        <v>0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60</v>
      </c>
      <c r="B14" s="16" t="s">
        <v>61</v>
      </c>
      <c r="C14" s="17"/>
      <c r="D14" s="17"/>
      <c r="E14" s="18"/>
      <c r="F14" s="5" t="str">
        <f t="shared" si="0"/>
        <v/>
      </c>
      <c r="G14" s="5">
        <f t="shared" si="1"/>
        <v>0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62</v>
      </c>
      <c r="B15" s="16" t="s">
        <v>63</v>
      </c>
      <c r="C15" s="17"/>
      <c r="D15" s="17"/>
      <c r="E15" s="18"/>
      <c r="F15" s="5" t="str">
        <f t="shared" si="0"/>
        <v/>
      </c>
      <c r="G15" s="5">
        <f t="shared" si="1"/>
        <v>8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64</v>
      </c>
      <c r="B16" s="16" t="s">
        <v>65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66</v>
      </c>
      <c r="B17" s="16" t="s">
        <v>67</v>
      </c>
      <c r="C17" s="17"/>
      <c r="D17" s="17"/>
      <c r="E17" s="18"/>
      <c r="F17" s="5" t="str">
        <f t="shared" si="0"/>
        <v/>
      </c>
      <c r="G17" s="5">
        <f t="shared" si="1"/>
        <v>8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68</v>
      </c>
      <c r="B18" s="16" t="s">
        <v>55</v>
      </c>
      <c r="C18" s="17"/>
      <c r="D18" s="17"/>
      <c r="E18" s="18"/>
      <c r="F18" s="5" t="str">
        <f t="shared" si="0"/>
        <v/>
      </c>
      <c r="G18" s="5">
        <f t="shared" si="1"/>
        <v>8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69</v>
      </c>
      <c r="B19" s="16" t="s">
        <v>57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70</v>
      </c>
      <c r="B20" s="16" t="s">
        <v>59</v>
      </c>
      <c r="C20" s="17"/>
      <c r="D20" s="17"/>
      <c r="E20" s="18"/>
      <c r="F20" s="5" t="str">
        <f t="shared" si="0"/>
        <v/>
      </c>
      <c r="G20" s="5">
        <f t="shared" si="1"/>
        <v>0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71</v>
      </c>
      <c r="B21" s="16" t="s">
        <v>61</v>
      </c>
      <c r="C21" s="17"/>
      <c r="D21" s="17"/>
      <c r="E21" s="18"/>
      <c r="F21" s="5" t="str">
        <f t="shared" si="0"/>
        <v/>
      </c>
      <c r="G21" s="5">
        <f t="shared" si="1"/>
        <v>0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72</v>
      </c>
      <c r="B22" s="16" t="s">
        <v>63</v>
      </c>
      <c r="C22" s="17"/>
      <c r="D22" s="17"/>
      <c r="E22" s="18"/>
      <c r="F22" s="5" t="str">
        <f t="shared" si="0"/>
        <v/>
      </c>
      <c r="G22" s="5">
        <f t="shared" si="1"/>
        <v>8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73</v>
      </c>
      <c r="B23" s="16" t="s">
        <v>65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74</v>
      </c>
      <c r="B24" s="16" t="s">
        <v>67</v>
      </c>
      <c r="C24" s="17"/>
      <c r="D24" s="17"/>
      <c r="E24" s="18"/>
      <c r="F24" s="5" t="str">
        <f t="shared" si="0"/>
        <v/>
      </c>
      <c r="G24" s="5">
        <f t="shared" si="1"/>
        <v>8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75</v>
      </c>
      <c r="B25" s="16" t="s">
        <v>55</v>
      </c>
      <c r="C25" s="17"/>
      <c r="D25" s="17"/>
      <c r="E25" s="18"/>
      <c r="F25" s="5" t="str">
        <f t="shared" si="0"/>
        <v/>
      </c>
      <c r="G25" s="5">
        <f t="shared" si="1"/>
        <v>8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76</v>
      </c>
      <c r="B26" s="16" t="s">
        <v>57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77</v>
      </c>
      <c r="B27" s="16" t="s">
        <v>59</v>
      </c>
      <c r="C27" s="17"/>
      <c r="D27" s="17"/>
      <c r="E27" s="18"/>
      <c r="F27" s="5" t="str">
        <f t="shared" si="0"/>
        <v/>
      </c>
      <c r="G27" s="5">
        <f t="shared" si="1"/>
        <v>0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78</v>
      </c>
      <c r="B28" s="16" t="s">
        <v>61</v>
      </c>
      <c r="C28" s="17"/>
      <c r="D28" s="17"/>
      <c r="E28" s="18"/>
      <c r="F28" s="5" t="str">
        <f t="shared" si="0"/>
        <v/>
      </c>
      <c r="G28" s="5">
        <f t="shared" si="1"/>
        <v>0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79</v>
      </c>
      <c r="B29" s="16" t="s">
        <v>63</v>
      </c>
      <c r="C29" s="17"/>
      <c r="D29" s="17"/>
      <c r="E29" s="18"/>
      <c r="F29" s="5" t="str">
        <f t="shared" si="0"/>
        <v/>
      </c>
      <c r="G29" s="5">
        <f t="shared" si="1"/>
        <v>8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80</v>
      </c>
      <c r="B30" s="16" t="s">
        <v>65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81</v>
      </c>
      <c r="B31" s="16" t="s">
        <v>67</v>
      </c>
      <c r="C31" s="17"/>
      <c r="D31" s="17"/>
      <c r="E31" s="18"/>
      <c r="F31" s="5" t="str">
        <f t="shared" si="0"/>
        <v/>
      </c>
      <c r="G31" s="5">
        <f t="shared" si="1"/>
        <v>8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82</v>
      </c>
      <c r="B32" s="16" t="s">
        <v>55</v>
      </c>
      <c r="C32" s="17"/>
      <c r="D32" s="17"/>
      <c r="E32" s="18"/>
      <c r="F32" s="5" t="str">
        <f t="shared" si="0"/>
        <v/>
      </c>
      <c r="G32" s="5">
        <f t="shared" si="1"/>
        <v>8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83</v>
      </c>
      <c r="B33" s="16" t="s">
        <v>57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84</v>
      </c>
      <c r="B34" s="16" t="s">
        <v>59</v>
      </c>
      <c r="C34" s="17"/>
      <c r="D34" s="17"/>
      <c r="E34" s="18"/>
      <c r="F34" s="5" t="str">
        <f t="shared" si="0"/>
        <v/>
      </c>
      <c r="G34" s="5">
        <f t="shared" si="1"/>
        <v>0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85</v>
      </c>
      <c r="B35" s="16" t="s">
        <v>61</v>
      </c>
      <c r="C35" s="17"/>
      <c r="D35" s="17"/>
      <c r="E35" s="18"/>
      <c r="F35" s="5" t="str">
        <f t="shared" si="0"/>
        <v/>
      </c>
      <c r="G35" s="5">
        <f t="shared" si="1"/>
        <v>0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86</v>
      </c>
      <c r="B36" s="16" t="s">
        <v>63</v>
      </c>
      <c r="C36" s="17"/>
      <c r="D36" s="17"/>
      <c r="E36" s="18"/>
      <c r="F36" s="5" t="str">
        <f t="shared" si="0"/>
        <v/>
      </c>
      <c r="G36" s="5">
        <f t="shared" si="1"/>
        <v>8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87</v>
      </c>
      <c r="B37" s="16" t="s">
        <v>65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88</v>
      </c>
      <c r="B38" s="16" t="s">
        <v>67</v>
      </c>
      <c r="C38" s="17"/>
      <c r="D38" s="17"/>
      <c r="E38" s="18"/>
      <c r="F38" s="5" t="str">
        <f t="shared" si="0"/>
        <v/>
      </c>
      <c r="G38" s="5">
        <f t="shared" si="1"/>
        <v>8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89</v>
      </c>
      <c r="B39" s="16" t="s">
        <v>55</v>
      </c>
      <c r="C39" s="17"/>
      <c r="D39" s="17"/>
      <c r="E39" s="18"/>
      <c r="F39" s="5" t="str">
        <f t="shared" si="0"/>
        <v/>
      </c>
      <c r="G39" s="5">
        <f t="shared" si="1"/>
        <v>8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90</v>
      </c>
      <c r="B40" s="16" t="s">
        <v>57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1" t="s">
        <v>91</v>
      </c>
      <c r="B41" s="16" t="s">
        <v>59</v>
      </c>
      <c r="C41" s="17"/>
      <c r="D41" s="17"/>
      <c r="E41" s="18"/>
      <c r="F41" s="5" t="str">
        <f t="shared" si="0"/>
        <v/>
      </c>
      <c r="G41" s="5">
        <f t="shared" si="1"/>
        <v>0</v>
      </c>
      <c r="H41" s="5" t="str">
        <f t="shared" si="2"/>
        <v/>
      </c>
      <c r="I41" s="5">
        <f>IF(COUNTA($H$11:H41)=0,"",ROUND(SUM($H$11:H41),2))</f>
        <v>0</v>
      </c>
      <c r="J41" s="11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23" priority="1" operator="greaterThan">
      <formula>0</formula>
    </cfRule>
    <cfRule type="cellIs" dxfId="22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3"/>
  <sheetViews>
    <sheetView showGridLines="0" workbookViewId="0">
      <selection activeCell="F4" sqref="F4"/>
    </sheetView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94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21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20</v>
      </c>
      <c r="B8" s="35"/>
      <c r="C8" s="36">
        <f>SUM(F11:F41)</f>
        <v>0</v>
      </c>
      <c r="D8" s="35"/>
      <c r="E8" s="36">
        <f>SUM(G11:G41)</f>
        <v>160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95</v>
      </c>
      <c r="B11" s="16" t="s">
        <v>61</v>
      </c>
      <c r="C11" s="17"/>
      <c r="D11" s="17"/>
      <c r="E11" s="18"/>
      <c r="F11" s="5" t="str">
        <f t="shared" ref="F11:F38" si="0">IF(OR(C11="",D11=""),"",ROUND((D11-C11)*24-IF(E11="",0,E11)/60,2))</f>
        <v/>
      </c>
      <c r="G11" s="5">
        <f t="shared" ref="G11:G38" si="1">IF(OR(B11="Sa",B11="So"),0,$I$3)</f>
        <v>0</v>
      </c>
      <c r="H11" s="5" t="str">
        <f t="shared" ref="H11:H38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96</v>
      </c>
      <c r="B12" s="16" t="s">
        <v>63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97</v>
      </c>
      <c r="B13" s="16" t="s">
        <v>65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98</v>
      </c>
      <c r="B14" s="16" t="s">
        <v>67</v>
      </c>
      <c r="C14" s="17"/>
      <c r="D14" s="17"/>
      <c r="E14" s="18"/>
      <c r="F14" s="5" t="str">
        <f t="shared" si="0"/>
        <v/>
      </c>
      <c r="G14" s="5">
        <f t="shared" si="1"/>
        <v>8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99</v>
      </c>
      <c r="B15" s="16" t="s">
        <v>55</v>
      </c>
      <c r="C15" s="17"/>
      <c r="D15" s="17"/>
      <c r="E15" s="18"/>
      <c r="F15" s="5" t="str">
        <f t="shared" si="0"/>
        <v/>
      </c>
      <c r="G15" s="5">
        <f t="shared" si="1"/>
        <v>8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100</v>
      </c>
      <c r="B16" s="16" t="s">
        <v>57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101</v>
      </c>
      <c r="B17" s="16" t="s">
        <v>59</v>
      </c>
      <c r="C17" s="17"/>
      <c r="D17" s="17"/>
      <c r="E17" s="18"/>
      <c r="F17" s="5" t="str">
        <f t="shared" si="0"/>
        <v/>
      </c>
      <c r="G17" s="5">
        <f t="shared" si="1"/>
        <v>0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102</v>
      </c>
      <c r="B18" s="16" t="s">
        <v>61</v>
      </c>
      <c r="C18" s="17"/>
      <c r="D18" s="17"/>
      <c r="E18" s="18"/>
      <c r="F18" s="5" t="str">
        <f t="shared" si="0"/>
        <v/>
      </c>
      <c r="G18" s="5">
        <f t="shared" si="1"/>
        <v>0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103</v>
      </c>
      <c r="B19" s="16" t="s">
        <v>63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104</v>
      </c>
      <c r="B20" s="16" t="s">
        <v>65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105</v>
      </c>
      <c r="B21" s="16" t="s">
        <v>67</v>
      </c>
      <c r="C21" s="17"/>
      <c r="D21" s="17"/>
      <c r="E21" s="18"/>
      <c r="F21" s="5" t="str">
        <f t="shared" si="0"/>
        <v/>
      </c>
      <c r="G21" s="5">
        <f t="shared" si="1"/>
        <v>8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106</v>
      </c>
      <c r="B22" s="16" t="s">
        <v>55</v>
      </c>
      <c r="C22" s="17"/>
      <c r="D22" s="17"/>
      <c r="E22" s="18"/>
      <c r="F22" s="5" t="str">
        <f t="shared" si="0"/>
        <v/>
      </c>
      <c r="G22" s="5">
        <f t="shared" si="1"/>
        <v>8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107</v>
      </c>
      <c r="B23" s="16" t="s">
        <v>57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108</v>
      </c>
      <c r="B24" s="16" t="s">
        <v>59</v>
      </c>
      <c r="C24" s="17"/>
      <c r="D24" s="17"/>
      <c r="E24" s="18"/>
      <c r="F24" s="5" t="str">
        <f t="shared" si="0"/>
        <v/>
      </c>
      <c r="G24" s="5">
        <f t="shared" si="1"/>
        <v>0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109</v>
      </c>
      <c r="B25" s="16" t="s">
        <v>61</v>
      </c>
      <c r="C25" s="17"/>
      <c r="D25" s="17"/>
      <c r="E25" s="18"/>
      <c r="F25" s="5" t="str">
        <f t="shared" si="0"/>
        <v/>
      </c>
      <c r="G25" s="5">
        <f t="shared" si="1"/>
        <v>0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110</v>
      </c>
      <c r="B26" s="16" t="s">
        <v>63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111</v>
      </c>
      <c r="B27" s="16" t="s">
        <v>65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112</v>
      </c>
      <c r="B28" s="16" t="s">
        <v>67</v>
      </c>
      <c r="C28" s="17"/>
      <c r="D28" s="17"/>
      <c r="E28" s="18"/>
      <c r="F28" s="5" t="str">
        <f t="shared" si="0"/>
        <v/>
      </c>
      <c r="G28" s="5">
        <f t="shared" si="1"/>
        <v>8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113</v>
      </c>
      <c r="B29" s="16" t="s">
        <v>55</v>
      </c>
      <c r="C29" s="17"/>
      <c r="D29" s="17"/>
      <c r="E29" s="18"/>
      <c r="F29" s="5" t="str">
        <f t="shared" si="0"/>
        <v/>
      </c>
      <c r="G29" s="5">
        <f t="shared" si="1"/>
        <v>8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114</v>
      </c>
      <c r="B30" s="16" t="s">
        <v>57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115</v>
      </c>
      <c r="B31" s="16" t="s">
        <v>59</v>
      </c>
      <c r="C31" s="17"/>
      <c r="D31" s="17"/>
      <c r="E31" s="18"/>
      <c r="F31" s="5" t="str">
        <f t="shared" si="0"/>
        <v/>
      </c>
      <c r="G31" s="5">
        <f t="shared" si="1"/>
        <v>0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116</v>
      </c>
      <c r="B32" s="16" t="s">
        <v>61</v>
      </c>
      <c r="C32" s="17"/>
      <c r="D32" s="17"/>
      <c r="E32" s="18"/>
      <c r="F32" s="5" t="str">
        <f t="shared" si="0"/>
        <v/>
      </c>
      <c r="G32" s="5">
        <f t="shared" si="1"/>
        <v>0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117</v>
      </c>
      <c r="B33" s="16" t="s">
        <v>63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118</v>
      </c>
      <c r="B34" s="16" t="s">
        <v>65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119</v>
      </c>
      <c r="B35" s="16" t="s">
        <v>67</v>
      </c>
      <c r="C35" s="17"/>
      <c r="D35" s="17"/>
      <c r="E35" s="18"/>
      <c r="F35" s="5" t="str">
        <f t="shared" si="0"/>
        <v/>
      </c>
      <c r="G35" s="5">
        <f t="shared" si="1"/>
        <v>8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120</v>
      </c>
      <c r="B36" s="16" t="s">
        <v>55</v>
      </c>
      <c r="C36" s="17"/>
      <c r="D36" s="17"/>
      <c r="E36" s="18"/>
      <c r="F36" s="5" t="str">
        <f t="shared" si="0"/>
        <v/>
      </c>
      <c r="G36" s="5">
        <f t="shared" si="1"/>
        <v>8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121</v>
      </c>
      <c r="B37" s="16" t="s">
        <v>57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122</v>
      </c>
      <c r="B38" s="16" t="s">
        <v>59</v>
      </c>
      <c r="C38" s="17"/>
      <c r="D38" s="17"/>
      <c r="E38" s="18"/>
      <c r="F38" s="5" t="str">
        <f t="shared" si="0"/>
        <v/>
      </c>
      <c r="G38" s="5">
        <f t="shared" si="1"/>
        <v>0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0"/>
      <c r="B39" s="20"/>
      <c r="C39" s="20"/>
      <c r="D39" s="20"/>
      <c r="E39" s="20"/>
      <c r="F39" s="20"/>
      <c r="G39" s="20"/>
      <c r="H39" s="20"/>
      <c r="I39" s="20"/>
      <c r="J39" s="20"/>
    </row>
    <row r="40" spans="1:10" ht="21" customHeight="1" x14ac:dyDescent="0.3">
      <c r="A40" s="20"/>
      <c r="B40" s="20"/>
      <c r="C40" s="20"/>
      <c r="D40" s="20"/>
      <c r="E40" s="20"/>
      <c r="F40" s="20"/>
      <c r="G40" s="20"/>
      <c r="H40" s="20"/>
      <c r="I40" s="20"/>
      <c r="J40" s="20"/>
    </row>
    <row r="41" spans="1:10" ht="21" customHeight="1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21" priority="1" operator="greaterThan">
      <formula>0</formula>
    </cfRule>
    <cfRule type="cellIs" dxfId="20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3"/>
  <sheetViews>
    <sheetView showGridLines="0" workbookViewId="0">
      <selection sqref="A1:J1"/>
    </sheetView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123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22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22</v>
      </c>
      <c r="B8" s="35"/>
      <c r="C8" s="36">
        <f>SUM(F11:F41)</f>
        <v>0</v>
      </c>
      <c r="D8" s="35"/>
      <c r="E8" s="36">
        <f>SUM(G11:G41)</f>
        <v>176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124</v>
      </c>
      <c r="B11" s="16" t="s">
        <v>61</v>
      </c>
      <c r="C11" s="17"/>
      <c r="D11" s="17"/>
      <c r="E11" s="18"/>
      <c r="F11" s="5" t="str">
        <f t="shared" ref="F11:F41" si="0">IF(OR(C11="",D11=""),"",ROUND((D11-C11)*24-IF(E11="",0,E11)/60,2))</f>
        <v/>
      </c>
      <c r="G11" s="5">
        <f t="shared" ref="G11:G41" si="1">IF(OR(B11="Sa",B11="So"),0,$I$3)</f>
        <v>0</v>
      </c>
      <c r="H11" s="5" t="str">
        <f t="shared" ref="H11:H41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125</v>
      </c>
      <c r="B12" s="16" t="s">
        <v>63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126</v>
      </c>
      <c r="B13" s="16" t="s">
        <v>65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127</v>
      </c>
      <c r="B14" s="16" t="s">
        <v>67</v>
      </c>
      <c r="C14" s="17"/>
      <c r="D14" s="17"/>
      <c r="E14" s="18"/>
      <c r="F14" s="5" t="str">
        <f t="shared" si="0"/>
        <v/>
      </c>
      <c r="G14" s="5">
        <f t="shared" si="1"/>
        <v>8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128</v>
      </c>
      <c r="B15" s="16" t="s">
        <v>55</v>
      </c>
      <c r="C15" s="17"/>
      <c r="D15" s="17"/>
      <c r="E15" s="18"/>
      <c r="F15" s="5" t="str">
        <f t="shared" si="0"/>
        <v/>
      </c>
      <c r="G15" s="5">
        <f t="shared" si="1"/>
        <v>8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129</v>
      </c>
      <c r="B16" s="16" t="s">
        <v>57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130</v>
      </c>
      <c r="B17" s="16" t="s">
        <v>59</v>
      </c>
      <c r="C17" s="17"/>
      <c r="D17" s="17"/>
      <c r="E17" s="18"/>
      <c r="F17" s="5" t="str">
        <f t="shared" si="0"/>
        <v/>
      </c>
      <c r="G17" s="5">
        <f t="shared" si="1"/>
        <v>0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131</v>
      </c>
      <c r="B18" s="16" t="s">
        <v>61</v>
      </c>
      <c r="C18" s="17"/>
      <c r="D18" s="17"/>
      <c r="E18" s="18"/>
      <c r="F18" s="5" t="str">
        <f t="shared" si="0"/>
        <v/>
      </c>
      <c r="G18" s="5">
        <f t="shared" si="1"/>
        <v>0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132</v>
      </c>
      <c r="B19" s="16" t="s">
        <v>63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133</v>
      </c>
      <c r="B20" s="16" t="s">
        <v>65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134</v>
      </c>
      <c r="B21" s="16" t="s">
        <v>67</v>
      </c>
      <c r="C21" s="17"/>
      <c r="D21" s="17"/>
      <c r="E21" s="18"/>
      <c r="F21" s="5" t="str">
        <f t="shared" si="0"/>
        <v/>
      </c>
      <c r="G21" s="5">
        <f t="shared" si="1"/>
        <v>8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135</v>
      </c>
      <c r="B22" s="16" t="s">
        <v>55</v>
      </c>
      <c r="C22" s="17"/>
      <c r="D22" s="17"/>
      <c r="E22" s="18"/>
      <c r="F22" s="5" t="str">
        <f t="shared" si="0"/>
        <v/>
      </c>
      <c r="G22" s="5">
        <f t="shared" si="1"/>
        <v>8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136</v>
      </c>
      <c r="B23" s="16" t="s">
        <v>57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137</v>
      </c>
      <c r="B24" s="16" t="s">
        <v>59</v>
      </c>
      <c r="C24" s="17"/>
      <c r="D24" s="17"/>
      <c r="E24" s="18"/>
      <c r="F24" s="5" t="str">
        <f t="shared" si="0"/>
        <v/>
      </c>
      <c r="G24" s="5">
        <f t="shared" si="1"/>
        <v>0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138</v>
      </c>
      <c r="B25" s="16" t="s">
        <v>61</v>
      </c>
      <c r="C25" s="17"/>
      <c r="D25" s="17"/>
      <c r="E25" s="18"/>
      <c r="F25" s="5" t="str">
        <f t="shared" si="0"/>
        <v/>
      </c>
      <c r="G25" s="5">
        <f t="shared" si="1"/>
        <v>0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139</v>
      </c>
      <c r="B26" s="16" t="s">
        <v>63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140</v>
      </c>
      <c r="B27" s="16" t="s">
        <v>65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141</v>
      </c>
      <c r="B28" s="16" t="s">
        <v>67</v>
      </c>
      <c r="C28" s="17"/>
      <c r="D28" s="17"/>
      <c r="E28" s="18"/>
      <c r="F28" s="5" t="str">
        <f t="shared" si="0"/>
        <v/>
      </c>
      <c r="G28" s="5">
        <f t="shared" si="1"/>
        <v>8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142</v>
      </c>
      <c r="B29" s="16" t="s">
        <v>55</v>
      </c>
      <c r="C29" s="17"/>
      <c r="D29" s="17"/>
      <c r="E29" s="18"/>
      <c r="F29" s="5" t="str">
        <f t="shared" si="0"/>
        <v/>
      </c>
      <c r="G29" s="5">
        <f t="shared" si="1"/>
        <v>8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143</v>
      </c>
      <c r="B30" s="16" t="s">
        <v>57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144</v>
      </c>
      <c r="B31" s="16" t="s">
        <v>59</v>
      </c>
      <c r="C31" s="17"/>
      <c r="D31" s="17"/>
      <c r="E31" s="18"/>
      <c r="F31" s="5" t="str">
        <f t="shared" si="0"/>
        <v/>
      </c>
      <c r="G31" s="5">
        <f t="shared" si="1"/>
        <v>0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145</v>
      </c>
      <c r="B32" s="16" t="s">
        <v>61</v>
      </c>
      <c r="C32" s="17"/>
      <c r="D32" s="17"/>
      <c r="E32" s="18"/>
      <c r="F32" s="5" t="str">
        <f t="shared" si="0"/>
        <v/>
      </c>
      <c r="G32" s="5">
        <f t="shared" si="1"/>
        <v>0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146</v>
      </c>
      <c r="B33" s="16" t="s">
        <v>63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147</v>
      </c>
      <c r="B34" s="16" t="s">
        <v>65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148</v>
      </c>
      <c r="B35" s="16" t="s">
        <v>67</v>
      </c>
      <c r="C35" s="17"/>
      <c r="D35" s="17"/>
      <c r="E35" s="18"/>
      <c r="F35" s="5" t="str">
        <f t="shared" si="0"/>
        <v/>
      </c>
      <c r="G35" s="5">
        <f t="shared" si="1"/>
        <v>8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149</v>
      </c>
      <c r="B36" s="16" t="s">
        <v>55</v>
      </c>
      <c r="C36" s="17"/>
      <c r="D36" s="17"/>
      <c r="E36" s="18"/>
      <c r="F36" s="5" t="str">
        <f t="shared" si="0"/>
        <v/>
      </c>
      <c r="G36" s="5">
        <f t="shared" si="1"/>
        <v>8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150</v>
      </c>
      <c r="B37" s="16" t="s">
        <v>57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151</v>
      </c>
      <c r="B38" s="16" t="s">
        <v>59</v>
      </c>
      <c r="C38" s="17"/>
      <c r="D38" s="17"/>
      <c r="E38" s="18"/>
      <c r="F38" s="5" t="str">
        <f t="shared" si="0"/>
        <v/>
      </c>
      <c r="G38" s="5">
        <f t="shared" si="1"/>
        <v>0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152</v>
      </c>
      <c r="B39" s="16" t="s">
        <v>61</v>
      </c>
      <c r="C39" s="17"/>
      <c r="D39" s="17"/>
      <c r="E39" s="18"/>
      <c r="F39" s="5" t="str">
        <f t="shared" si="0"/>
        <v/>
      </c>
      <c r="G39" s="5">
        <f t="shared" si="1"/>
        <v>0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153</v>
      </c>
      <c r="B40" s="16" t="s">
        <v>63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1" t="s">
        <v>154</v>
      </c>
      <c r="B41" s="16" t="s">
        <v>65</v>
      </c>
      <c r="C41" s="17"/>
      <c r="D41" s="17"/>
      <c r="E41" s="18"/>
      <c r="F41" s="5" t="str">
        <f t="shared" si="0"/>
        <v/>
      </c>
      <c r="G41" s="5">
        <f t="shared" si="1"/>
        <v>8</v>
      </c>
      <c r="H41" s="5" t="str">
        <f t="shared" si="2"/>
        <v/>
      </c>
      <c r="I41" s="5">
        <f>IF(COUNTA($H$11:H41)=0,"",ROUND(SUM($H$11:H41),2))</f>
        <v>0</v>
      </c>
      <c r="J41" s="11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19" priority="1" operator="greaterThan">
      <formula>0</formula>
    </cfRule>
    <cfRule type="cellIs" dxfId="18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155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23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22</v>
      </c>
      <c r="B8" s="35"/>
      <c r="C8" s="36">
        <f>SUM(F11:F41)</f>
        <v>0</v>
      </c>
      <c r="D8" s="35"/>
      <c r="E8" s="36">
        <f>SUM(G11:G41)</f>
        <v>176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156</v>
      </c>
      <c r="B11" s="16" t="s">
        <v>67</v>
      </c>
      <c r="C11" s="17"/>
      <c r="D11" s="17"/>
      <c r="E11" s="18"/>
      <c r="F11" s="5" t="str">
        <f t="shared" ref="F11:F40" si="0">IF(OR(C11="",D11=""),"",ROUND((D11-C11)*24-IF(E11="",0,E11)/60,2))</f>
        <v/>
      </c>
      <c r="G11" s="5">
        <f t="shared" ref="G11:G40" si="1">IF(OR(B11="Sa",B11="So"),0,$I$3)</f>
        <v>8</v>
      </c>
      <c r="H11" s="5" t="str">
        <f t="shared" ref="H11:H40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157</v>
      </c>
      <c r="B12" s="16" t="s">
        <v>55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158</v>
      </c>
      <c r="B13" s="16" t="s">
        <v>57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159</v>
      </c>
      <c r="B14" s="16" t="s">
        <v>59</v>
      </c>
      <c r="C14" s="17"/>
      <c r="D14" s="17"/>
      <c r="E14" s="18"/>
      <c r="F14" s="5" t="str">
        <f t="shared" si="0"/>
        <v/>
      </c>
      <c r="G14" s="5">
        <f t="shared" si="1"/>
        <v>0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160</v>
      </c>
      <c r="B15" s="16" t="s">
        <v>61</v>
      </c>
      <c r="C15" s="17"/>
      <c r="D15" s="17"/>
      <c r="E15" s="18"/>
      <c r="F15" s="5" t="str">
        <f t="shared" si="0"/>
        <v/>
      </c>
      <c r="G15" s="5">
        <f t="shared" si="1"/>
        <v>0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161</v>
      </c>
      <c r="B16" s="16" t="s">
        <v>63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162</v>
      </c>
      <c r="B17" s="16" t="s">
        <v>65</v>
      </c>
      <c r="C17" s="17"/>
      <c r="D17" s="17"/>
      <c r="E17" s="18"/>
      <c r="F17" s="5" t="str">
        <f t="shared" si="0"/>
        <v/>
      </c>
      <c r="G17" s="5">
        <f t="shared" si="1"/>
        <v>8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163</v>
      </c>
      <c r="B18" s="16" t="s">
        <v>67</v>
      </c>
      <c r="C18" s="17"/>
      <c r="D18" s="17"/>
      <c r="E18" s="18"/>
      <c r="F18" s="5" t="str">
        <f t="shared" si="0"/>
        <v/>
      </c>
      <c r="G18" s="5">
        <f t="shared" si="1"/>
        <v>8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164</v>
      </c>
      <c r="B19" s="16" t="s">
        <v>55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165</v>
      </c>
      <c r="B20" s="16" t="s">
        <v>57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166</v>
      </c>
      <c r="B21" s="16" t="s">
        <v>59</v>
      </c>
      <c r="C21" s="17"/>
      <c r="D21" s="17"/>
      <c r="E21" s="18"/>
      <c r="F21" s="5" t="str">
        <f t="shared" si="0"/>
        <v/>
      </c>
      <c r="G21" s="5">
        <f t="shared" si="1"/>
        <v>0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167</v>
      </c>
      <c r="B22" s="16" t="s">
        <v>61</v>
      </c>
      <c r="C22" s="17"/>
      <c r="D22" s="17"/>
      <c r="E22" s="18"/>
      <c r="F22" s="5" t="str">
        <f t="shared" si="0"/>
        <v/>
      </c>
      <c r="G22" s="5">
        <f t="shared" si="1"/>
        <v>0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168</v>
      </c>
      <c r="B23" s="16" t="s">
        <v>63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169</v>
      </c>
      <c r="B24" s="16" t="s">
        <v>65</v>
      </c>
      <c r="C24" s="17"/>
      <c r="D24" s="17"/>
      <c r="E24" s="18"/>
      <c r="F24" s="5" t="str">
        <f t="shared" si="0"/>
        <v/>
      </c>
      <c r="G24" s="5">
        <f t="shared" si="1"/>
        <v>8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170</v>
      </c>
      <c r="B25" s="16" t="s">
        <v>67</v>
      </c>
      <c r="C25" s="17"/>
      <c r="D25" s="17"/>
      <c r="E25" s="18"/>
      <c r="F25" s="5" t="str">
        <f t="shared" si="0"/>
        <v/>
      </c>
      <c r="G25" s="5">
        <f t="shared" si="1"/>
        <v>8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171</v>
      </c>
      <c r="B26" s="16" t="s">
        <v>55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172</v>
      </c>
      <c r="B27" s="16" t="s">
        <v>57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173</v>
      </c>
      <c r="B28" s="16" t="s">
        <v>59</v>
      </c>
      <c r="C28" s="17"/>
      <c r="D28" s="17"/>
      <c r="E28" s="18"/>
      <c r="F28" s="5" t="str">
        <f t="shared" si="0"/>
        <v/>
      </c>
      <c r="G28" s="5">
        <f t="shared" si="1"/>
        <v>0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174</v>
      </c>
      <c r="B29" s="16" t="s">
        <v>61</v>
      </c>
      <c r="C29" s="17"/>
      <c r="D29" s="17"/>
      <c r="E29" s="18"/>
      <c r="F29" s="5" t="str">
        <f t="shared" si="0"/>
        <v/>
      </c>
      <c r="G29" s="5">
        <f t="shared" si="1"/>
        <v>0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175</v>
      </c>
      <c r="B30" s="16" t="s">
        <v>63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176</v>
      </c>
      <c r="B31" s="16" t="s">
        <v>65</v>
      </c>
      <c r="C31" s="17"/>
      <c r="D31" s="17"/>
      <c r="E31" s="18"/>
      <c r="F31" s="5" t="str">
        <f t="shared" si="0"/>
        <v/>
      </c>
      <c r="G31" s="5">
        <f t="shared" si="1"/>
        <v>8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177</v>
      </c>
      <c r="B32" s="16" t="s">
        <v>67</v>
      </c>
      <c r="C32" s="17"/>
      <c r="D32" s="17"/>
      <c r="E32" s="18"/>
      <c r="F32" s="5" t="str">
        <f t="shared" si="0"/>
        <v/>
      </c>
      <c r="G32" s="5">
        <f t="shared" si="1"/>
        <v>8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178</v>
      </c>
      <c r="B33" s="16" t="s">
        <v>55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179</v>
      </c>
      <c r="B34" s="16" t="s">
        <v>57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180</v>
      </c>
      <c r="B35" s="16" t="s">
        <v>59</v>
      </c>
      <c r="C35" s="17"/>
      <c r="D35" s="17"/>
      <c r="E35" s="18"/>
      <c r="F35" s="5" t="str">
        <f t="shared" si="0"/>
        <v/>
      </c>
      <c r="G35" s="5">
        <f t="shared" si="1"/>
        <v>0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181</v>
      </c>
      <c r="B36" s="16" t="s">
        <v>61</v>
      </c>
      <c r="C36" s="17"/>
      <c r="D36" s="17"/>
      <c r="E36" s="18"/>
      <c r="F36" s="5" t="str">
        <f t="shared" si="0"/>
        <v/>
      </c>
      <c r="G36" s="5">
        <f t="shared" si="1"/>
        <v>0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182</v>
      </c>
      <c r="B37" s="16" t="s">
        <v>63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183</v>
      </c>
      <c r="B38" s="16" t="s">
        <v>65</v>
      </c>
      <c r="C38" s="17"/>
      <c r="D38" s="17"/>
      <c r="E38" s="18"/>
      <c r="F38" s="5" t="str">
        <f t="shared" si="0"/>
        <v/>
      </c>
      <c r="G38" s="5">
        <f t="shared" si="1"/>
        <v>8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184</v>
      </c>
      <c r="B39" s="16" t="s">
        <v>67</v>
      </c>
      <c r="C39" s="17"/>
      <c r="D39" s="17"/>
      <c r="E39" s="18"/>
      <c r="F39" s="5" t="str">
        <f t="shared" si="0"/>
        <v/>
      </c>
      <c r="G39" s="5">
        <f t="shared" si="1"/>
        <v>8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185</v>
      </c>
      <c r="B40" s="16" t="s">
        <v>55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17" priority="1" operator="greaterThan">
      <formula>0</formula>
    </cfRule>
    <cfRule type="cellIs" dxfId="16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186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24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21</v>
      </c>
      <c r="B8" s="35"/>
      <c r="C8" s="36">
        <f>SUM(F11:F41)</f>
        <v>0</v>
      </c>
      <c r="D8" s="35"/>
      <c r="E8" s="36">
        <f>SUM(G11:G41)</f>
        <v>168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187</v>
      </c>
      <c r="B11" s="16" t="s">
        <v>57</v>
      </c>
      <c r="C11" s="17"/>
      <c r="D11" s="17"/>
      <c r="E11" s="18"/>
      <c r="F11" s="5" t="str">
        <f t="shared" ref="F11:F41" si="0">IF(OR(C11="",D11=""),"",ROUND((D11-C11)*24-IF(E11="",0,E11)/60,2))</f>
        <v/>
      </c>
      <c r="G11" s="5">
        <f t="shared" ref="G11:G41" si="1">IF(OR(B11="Sa",B11="So"),0,$I$3)</f>
        <v>8</v>
      </c>
      <c r="H11" s="5" t="str">
        <f t="shared" ref="H11:H41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188</v>
      </c>
      <c r="B12" s="16" t="s">
        <v>59</v>
      </c>
      <c r="C12" s="17"/>
      <c r="D12" s="17"/>
      <c r="E12" s="18"/>
      <c r="F12" s="5" t="str">
        <f t="shared" si="0"/>
        <v/>
      </c>
      <c r="G12" s="5">
        <f t="shared" si="1"/>
        <v>0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189</v>
      </c>
      <c r="B13" s="16" t="s">
        <v>61</v>
      </c>
      <c r="C13" s="17"/>
      <c r="D13" s="17"/>
      <c r="E13" s="18"/>
      <c r="F13" s="5" t="str">
        <f t="shared" si="0"/>
        <v/>
      </c>
      <c r="G13" s="5">
        <f t="shared" si="1"/>
        <v>0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190</v>
      </c>
      <c r="B14" s="16" t="s">
        <v>63</v>
      </c>
      <c r="C14" s="17"/>
      <c r="D14" s="17"/>
      <c r="E14" s="18"/>
      <c r="F14" s="5" t="str">
        <f t="shared" si="0"/>
        <v/>
      </c>
      <c r="G14" s="5">
        <f t="shared" si="1"/>
        <v>8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191</v>
      </c>
      <c r="B15" s="16" t="s">
        <v>65</v>
      </c>
      <c r="C15" s="17"/>
      <c r="D15" s="17"/>
      <c r="E15" s="18"/>
      <c r="F15" s="5" t="str">
        <f t="shared" si="0"/>
        <v/>
      </c>
      <c r="G15" s="5">
        <f t="shared" si="1"/>
        <v>8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192</v>
      </c>
      <c r="B16" s="16" t="s">
        <v>67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193</v>
      </c>
      <c r="B17" s="16" t="s">
        <v>55</v>
      </c>
      <c r="C17" s="17"/>
      <c r="D17" s="17"/>
      <c r="E17" s="18"/>
      <c r="F17" s="5" t="str">
        <f t="shared" si="0"/>
        <v/>
      </c>
      <c r="G17" s="5">
        <f t="shared" si="1"/>
        <v>8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194</v>
      </c>
      <c r="B18" s="16" t="s">
        <v>57</v>
      </c>
      <c r="C18" s="17"/>
      <c r="D18" s="17"/>
      <c r="E18" s="18"/>
      <c r="F18" s="5" t="str">
        <f t="shared" si="0"/>
        <v/>
      </c>
      <c r="G18" s="5">
        <f t="shared" si="1"/>
        <v>8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195</v>
      </c>
      <c r="B19" s="16" t="s">
        <v>59</v>
      </c>
      <c r="C19" s="17"/>
      <c r="D19" s="17"/>
      <c r="E19" s="18"/>
      <c r="F19" s="5" t="str">
        <f t="shared" si="0"/>
        <v/>
      </c>
      <c r="G19" s="5">
        <f t="shared" si="1"/>
        <v>0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196</v>
      </c>
      <c r="B20" s="16" t="s">
        <v>61</v>
      </c>
      <c r="C20" s="17"/>
      <c r="D20" s="17"/>
      <c r="E20" s="18"/>
      <c r="F20" s="5" t="str">
        <f t="shared" si="0"/>
        <v/>
      </c>
      <c r="G20" s="5">
        <f t="shared" si="1"/>
        <v>0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197</v>
      </c>
      <c r="B21" s="16" t="s">
        <v>63</v>
      </c>
      <c r="C21" s="17"/>
      <c r="D21" s="17"/>
      <c r="E21" s="18"/>
      <c r="F21" s="5" t="str">
        <f t="shared" si="0"/>
        <v/>
      </c>
      <c r="G21" s="5">
        <f t="shared" si="1"/>
        <v>8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198</v>
      </c>
      <c r="B22" s="16" t="s">
        <v>65</v>
      </c>
      <c r="C22" s="17"/>
      <c r="D22" s="17"/>
      <c r="E22" s="18"/>
      <c r="F22" s="5" t="str">
        <f t="shared" si="0"/>
        <v/>
      </c>
      <c r="G22" s="5">
        <f t="shared" si="1"/>
        <v>8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199</v>
      </c>
      <c r="B23" s="16" t="s">
        <v>67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200</v>
      </c>
      <c r="B24" s="16" t="s">
        <v>55</v>
      </c>
      <c r="C24" s="17"/>
      <c r="D24" s="17"/>
      <c r="E24" s="18"/>
      <c r="F24" s="5" t="str">
        <f t="shared" si="0"/>
        <v/>
      </c>
      <c r="G24" s="5">
        <f t="shared" si="1"/>
        <v>8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201</v>
      </c>
      <c r="B25" s="16" t="s">
        <v>57</v>
      </c>
      <c r="C25" s="17"/>
      <c r="D25" s="17"/>
      <c r="E25" s="18"/>
      <c r="F25" s="5" t="str">
        <f t="shared" si="0"/>
        <v/>
      </c>
      <c r="G25" s="5">
        <f t="shared" si="1"/>
        <v>8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202</v>
      </c>
      <c r="B26" s="16" t="s">
        <v>59</v>
      </c>
      <c r="C26" s="17"/>
      <c r="D26" s="17"/>
      <c r="E26" s="18"/>
      <c r="F26" s="5" t="str">
        <f t="shared" si="0"/>
        <v/>
      </c>
      <c r="G26" s="5">
        <f t="shared" si="1"/>
        <v>0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203</v>
      </c>
      <c r="B27" s="16" t="s">
        <v>61</v>
      </c>
      <c r="C27" s="17"/>
      <c r="D27" s="17"/>
      <c r="E27" s="18"/>
      <c r="F27" s="5" t="str">
        <f t="shared" si="0"/>
        <v/>
      </c>
      <c r="G27" s="5">
        <f t="shared" si="1"/>
        <v>0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204</v>
      </c>
      <c r="B28" s="16" t="s">
        <v>63</v>
      </c>
      <c r="C28" s="17"/>
      <c r="D28" s="17"/>
      <c r="E28" s="18"/>
      <c r="F28" s="5" t="str">
        <f t="shared" si="0"/>
        <v/>
      </c>
      <c r="G28" s="5">
        <f t="shared" si="1"/>
        <v>8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205</v>
      </c>
      <c r="B29" s="16" t="s">
        <v>65</v>
      </c>
      <c r="C29" s="17"/>
      <c r="D29" s="17"/>
      <c r="E29" s="18"/>
      <c r="F29" s="5" t="str">
        <f t="shared" si="0"/>
        <v/>
      </c>
      <c r="G29" s="5">
        <f t="shared" si="1"/>
        <v>8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206</v>
      </c>
      <c r="B30" s="16" t="s">
        <v>67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207</v>
      </c>
      <c r="B31" s="16" t="s">
        <v>55</v>
      </c>
      <c r="C31" s="17"/>
      <c r="D31" s="17"/>
      <c r="E31" s="18"/>
      <c r="F31" s="5" t="str">
        <f t="shared" si="0"/>
        <v/>
      </c>
      <c r="G31" s="5">
        <f t="shared" si="1"/>
        <v>8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208</v>
      </c>
      <c r="B32" s="16" t="s">
        <v>57</v>
      </c>
      <c r="C32" s="17"/>
      <c r="D32" s="17"/>
      <c r="E32" s="18"/>
      <c r="F32" s="5" t="str">
        <f t="shared" si="0"/>
        <v/>
      </c>
      <c r="G32" s="5">
        <f t="shared" si="1"/>
        <v>8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209</v>
      </c>
      <c r="B33" s="16" t="s">
        <v>59</v>
      </c>
      <c r="C33" s="17"/>
      <c r="D33" s="17"/>
      <c r="E33" s="18"/>
      <c r="F33" s="5" t="str">
        <f t="shared" si="0"/>
        <v/>
      </c>
      <c r="G33" s="5">
        <f t="shared" si="1"/>
        <v>0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210</v>
      </c>
      <c r="B34" s="16" t="s">
        <v>61</v>
      </c>
      <c r="C34" s="17"/>
      <c r="D34" s="17"/>
      <c r="E34" s="18"/>
      <c r="F34" s="5" t="str">
        <f t="shared" si="0"/>
        <v/>
      </c>
      <c r="G34" s="5">
        <f t="shared" si="1"/>
        <v>0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211</v>
      </c>
      <c r="B35" s="16" t="s">
        <v>63</v>
      </c>
      <c r="C35" s="17"/>
      <c r="D35" s="17"/>
      <c r="E35" s="18"/>
      <c r="F35" s="5" t="str">
        <f t="shared" si="0"/>
        <v/>
      </c>
      <c r="G35" s="5">
        <f t="shared" si="1"/>
        <v>8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212</v>
      </c>
      <c r="B36" s="16" t="s">
        <v>65</v>
      </c>
      <c r="C36" s="17"/>
      <c r="D36" s="17"/>
      <c r="E36" s="18"/>
      <c r="F36" s="5" t="str">
        <f t="shared" si="0"/>
        <v/>
      </c>
      <c r="G36" s="5">
        <f t="shared" si="1"/>
        <v>8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213</v>
      </c>
      <c r="B37" s="16" t="s">
        <v>67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214</v>
      </c>
      <c r="B38" s="16" t="s">
        <v>55</v>
      </c>
      <c r="C38" s="17"/>
      <c r="D38" s="17"/>
      <c r="E38" s="18"/>
      <c r="F38" s="5" t="str">
        <f t="shared" si="0"/>
        <v/>
      </c>
      <c r="G38" s="5">
        <f t="shared" si="1"/>
        <v>8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215</v>
      </c>
      <c r="B39" s="16" t="s">
        <v>57</v>
      </c>
      <c r="C39" s="17"/>
      <c r="D39" s="17"/>
      <c r="E39" s="18"/>
      <c r="F39" s="5" t="str">
        <f t="shared" si="0"/>
        <v/>
      </c>
      <c r="G39" s="5">
        <f t="shared" si="1"/>
        <v>8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216</v>
      </c>
      <c r="B40" s="16" t="s">
        <v>59</v>
      </c>
      <c r="C40" s="17"/>
      <c r="D40" s="17"/>
      <c r="E40" s="18"/>
      <c r="F40" s="5" t="str">
        <f t="shared" si="0"/>
        <v/>
      </c>
      <c r="G40" s="5">
        <f t="shared" si="1"/>
        <v>0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1" t="s">
        <v>217</v>
      </c>
      <c r="B41" s="16" t="s">
        <v>61</v>
      </c>
      <c r="C41" s="17"/>
      <c r="D41" s="17"/>
      <c r="E41" s="18"/>
      <c r="F41" s="5" t="str">
        <f t="shared" si="0"/>
        <v/>
      </c>
      <c r="G41" s="5">
        <f t="shared" si="1"/>
        <v>0</v>
      </c>
      <c r="H41" s="5" t="str">
        <f t="shared" si="2"/>
        <v/>
      </c>
      <c r="I41" s="5">
        <f>IF(COUNTA($H$11:H41)=0,"",ROUND(SUM($H$11:H41),2))</f>
        <v>0</v>
      </c>
      <c r="J41" s="11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15" priority="1" operator="greaterThan">
      <formula>0</formula>
    </cfRule>
    <cfRule type="cellIs" dxfId="14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218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25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22</v>
      </c>
      <c r="B8" s="35"/>
      <c r="C8" s="36">
        <f>SUM(F11:F41)</f>
        <v>0</v>
      </c>
      <c r="D8" s="35"/>
      <c r="E8" s="36">
        <f>SUM(G11:G41)</f>
        <v>176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219</v>
      </c>
      <c r="B11" s="16" t="s">
        <v>63</v>
      </c>
      <c r="C11" s="17"/>
      <c r="D11" s="17"/>
      <c r="E11" s="18"/>
      <c r="F11" s="5" t="str">
        <f t="shared" ref="F11:F40" si="0">IF(OR(C11="",D11=""),"",ROUND((D11-C11)*24-IF(E11="",0,E11)/60,2))</f>
        <v/>
      </c>
      <c r="G11" s="5">
        <f t="shared" ref="G11:G40" si="1">IF(OR(B11="Sa",B11="So"),0,$I$3)</f>
        <v>8</v>
      </c>
      <c r="H11" s="5" t="str">
        <f t="shared" ref="H11:H40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220</v>
      </c>
      <c r="B12" s="16" t="s">
        <v>65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221</v>
      </c>
      <c r="B13" s="16" t="s">
        <v>67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222</v>
      </c>
      <c r="B14" s="16" t="s">
        <v>55</v>
      </c>
      <c r="C14" s="17"/>
      <c r="D14" s="17"/>
      <c r="E14" s="18"/>
      <c r="F14" s="5" t="str">
        <f t="shared" si="0"/>
        <v/>
      </c>
      <c r="G14" s="5">
        <f t="shared" si="1"/>
        <v>8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223</v>
      </c>
      <c r="B15" s="16" t="s">
        <v>57</v>
      </c>
      <c r="C15" s="17"/>
      <c r="D15" s="17"/>
      <c r="E15" s="18"/>
      <c r="F15" s="5" t="str">
        <f t="shared" si="0"/>
        <v/>
      </c>
      <c r="G15" s="5">
        <f t="shared" si="1"/>
        <v>8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224</v>
      </c>
      <c r="B16" s="16" t="s">
        <v>59</v>
      </c>
      <c r="C16" s="17"/>
      <c r="D16" s="17"/>
      <c r="E16" s="18"/>
      <c r="F16" s="5" t="str">
        <f t="shared" si="0"/>
        <v/>
      </c>
      <c r="G16" s="5">
        <f t="shared" si="1"/>
        <v>0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225</v>
      </c>
      <c r="B17" s="16" t="s">
        <v>61</v>
      </c>
      <c r="C17" s="17"/>
      <c r="D17" s="17"/>
      <c r="E17" s="18"/>
      <c r="F17" s="5" t="str">
        <f t="shared" si="0"/>
        <v/>
      </c>
      <c r="G17" s="5">
        <f t="shared" si="1"/>
        <v>0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226</v>
      </c>
      <c r="B18" s="16" t="s">
        <v>63</v>
      </c>
      <c r="C18" s="17"/>
      <c r="D18" s="17"/>
      <c r="E18" s="18"/>
      <c r="F18" s="5" t="str">
        <f t="shared" si="0"/>
        <v/>
      </c>
      <c r="G18" s="5">
        <f t="shared" si="1"/>
        <v>8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227</v>
      </c>
      <c r="B19" s="16" t="s">
        <v>65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228</v>
      </c>
      <c r="B20" s="16" t="s">
        <v>67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229</v>
      </c>
      <c r="B21" s="16" t="s">
        <v>55</v>
      </c>
      <c r="C21" s="17"/>
      <c r="D21" s="17"/>
      <c r="E21" s="18"/>
      <c r="F21" s="5" t="str">
        <f t="shared" si="0"/>
        <v/>
      </c>
      <c r="G21" s="5">
        <f t="shared" si="1"/>
        <v>8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230</v>
      </c>
      <c r="B22" s="16" t="s">
        <v>57</v>
      </c>
      <c r="C22" s="17"/>
      <c r="D22" s="17"/>
      <c r="E22" s="18"/>
      <c r="F22" s="5" t="str">
        <f t="shared" si="0"/>
        <v/>
      </c>
      <c r="G22" s="5">
        <f t="shared" si="1"/>
        <v>8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231</v>
      </c>
      <c r="B23" s="16" t="s">
        <v>59</v>
      </c>
      <c r="C23" s="17"/>
      <c r="D23" s="17"/>
      <c r="E23" s="18"/>
      <c r="F23" s="5" t="str">
        <f t="shared" si="0"/>
        <v/>
      </c>
      <c r="G23" s="5">
        <f t="shared" si="1"/>
        <v>0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232</v>
      </c>
      <c r="B24" s="16" t="s">
        <v>61</v>
      </c>
      <c r="C24" s="17"/>
      <c r="D24" s="17"/>
      <c r="E24" s="18"/>
      <c r="F24" s="5" t="str">
        <f t="shared" si="0"/>
        <v/>
      </c>
      <c r="G24" s="5">
        <f t="shared" si="1"/>
        <v>0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233</v>
      </c>
      <c r="B25" s="16" t="s">
        <v>63</v>
      </c>
      <c r="C25" s="17"/>
      <c r="D25" s="17"/>
      <c r="E25" s="18"/>
      <c r="F25" s="5" t="str">
        <f t="shared" si="0"/>
        <v/>
      </c>
      <c r="G25" s="5">
        <f t="shared" si="1"/>
        <v>8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234</v>
      </c>
      <c r="B26" s="16" t="s">
        <v>65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235</v>
      </c>
      <c r="B27" s="16" t="s">
        <v>67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236</v>
      </c>
      <c r="B28" s="16" t="s">
        <v>55</v>
      </c>
      <c r="C28" s="17"/>
      <c r="D28" s="17"/>
      <c r="E28" s="18"/>
      <c r="F28" s="5" t="str">
        <f t="shared" si="0"/>
        <v/>
      </c>
      <c r="G28" s="5">
        <f t="shared" si="1"/>
        <v>8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237</v>
      </c>
      <c r="B29" s="16" t="s">
        <v>57</v>
      </c>
      <c r="C29" s="17"/>
      <c r="D29" s="17"/>
      <c r="E29" s="18"/>
      <c r="F29" s="5" t="str">
        <f t="shared" si="0"/>
        <v/>
      </c>
      <c r="G29" s="5">
        <f t="shared" si="1"/>
        <v>8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238</v>
      </c>
      <c r="B30" s="16" t="s">
        <v>59</v>
      </c>
      <c r="C30" s="17"/>
      <c r="D30" s="17"/>
      <c r="E30" s="18"/>
      <c r="F30" s="5" t="str">
        <f t="shared" si="0"/>
        <v/>
      </c>
      <c r="G30" s="5">
        <f t="shared" si="1"/>
        <v>0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239</v>
      </c>
      <c r="B31" s="16" t="s">
        <v>61</v>
      </c>
      <c r="C31" s="17"/>
      <c r="D31" s="17"/>
      <c r="E31" s="18"/>
      <c r="F31" s="5" t="str">
        <f t="shared" si="0"/>
        <v/>
      </c>
      <c r="G31" s="5">
        <f t="shared" si="1"/>
        <v>0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240</v>
      </c>
      <c r="B32" s="16" t="s">
        <v>63</v>
      </c>
      <c r="C32" s="17"/>
      <c r="D32" s="17"/>
      <c r="E32" s="18"/>
      <c r="F32" s="5" t="str">
        <f t="shared" si="0"/>
        <v/>
      </c>
      <c r="G32" s="5">
        <f t="shared" si="1"/>
        <v>8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241</v>
      </c>
      <c r="B33" s="16" t="s">
        <v>65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242</v>
      </c>
      <c r="B34" s="16" t="s">
        <v>67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243</v>
      </c>
      <c r="B35" s="16" t="s">
        <v>55</v>
      </c>
      <c r="C35" s="17"/>
      <c r="D35" s="17"/>
      <c r="E35" s="18"/>
      <c r="F35" s="5" t="str">
        <f t="shared" si="0"/>
        <v/>
      </c>
      <c r="G35" s="5">
        <f t="shared" si="1"/>
        <v>8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244</v>
      </c>
      <c r="B36" s="16" t="s">
        <v>57</v>
      </c>
      <c r="C36" s="17"/>
      <c r="D36" s="17"/>
      <c r="E36" s="18"/>
      <c r="F36" s="5" t="str">
        <f t="shared" si="0"/>
        <v/>
      </c>
      <c r="G36" s="5">
        <f t="shared" si="1"/>
        <v>8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245</v>
      </c>
      <c r="B37" s="16" t="s">
        <v>59</v>
      </c>
      <c r="C37" s="17"/>
      <c r="D37" s="17"/>
      <c r="E37" s="18"/>
      <c r="F37" s="5" t="str">
        <f t="shared" si="0"/>
        <v/>
      </c>
      <c r="G37" s="5">
        <f t="shared" si="1"/>
        <v>0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246</v>
      </c>
      <c r="B38" s="16" t="s">
        <v>61</v>
      </c>
      <c r="C38" s="17"/>
      <c r="D38" s="17"/>
      <c r="E38" s="18"/>
      <c r="F38" s="5" t="str">
        <f t="shared" si="0"/>
        <v/>
      </c>
      <c r="G38" s="5">
        <f t="shared" si="1"/>
        <v>0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247</v>
      </c>
      <c r="B39" s="16" t="s">
        <v>63</v>
      </c>
      <c r="C39" s="17"/>
      <c r="D39" s="17"/>
      <c r="E39" s="18"/>
      <c r="F39" s="5" t="str">
        <f t="shared" si="0"/>
        <v/>
      </c>
      <c r="G39" s="5">
        <f t="shared" si="1"/>
        <v>8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248</v>
      </c>
      <c r="B40" s="16" t="s">
        <v>65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13" priority="1" operator="greaterThan">
      <formula>0</formula>
    </cfRule>
    <cfRule type="cellIs" dxfId="12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249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26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23</v>
      </c>
      <c r="B8" s="35"/>
      <c r="C8" s="36">
        <f>SUM(F11:F41)</f>
        <v>0</v>
      </c>
      <c r="D8" s="35"/>
      <c r="E8" s="36">
        <f>SUM(G11:G41)</f>
        <v>184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250</v>
      </c>
      <c r="B11" s="16" t="s">
        <v>67</v>
      </c>
      <c r="C11" s="17"/>
      <c r="D11" s="17"/>
      <c r="E11" s="18"/>
      <c r="F11" s="5" t="str">
        <f t="shared" ref="F11:F41" si="0">IF(OR(C11="",D11=""),"",ROUND((D11-C11)*24-IF(E11="",0,E11)/60,2))</f>
        <v/>
      </c>
      <c r="G11" s="5">
        <f t="shared" ref="G11:G41" si="1">IF(OR(B11="Sa",B11="So"),0,$I$3)</f>
        <v>8</v>
      </c>
      <c r="H11" s="5" t="str">
        <f t="shared" ref="H11:H41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251</v>
      </c>
      <c r="B12" s="16" t="s">
        <v>55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252</v>
      </c>
      <c r="B13" s="16" t="s">
        <v>57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253</v>
      </c>
      <c r="B14" s="16" t="s">
        <v>59</v>
      </c>
      <c r="C14" s="17"/>
      <c r="D14" s="17"/>
      <c r="E14" s="18"/>
      <c r="F14" s="5" t="str">
        <f t="shared" si="0"/>
        <v/>
      </c>
      <c r="G14" s="5">
        <f t="shared" si="1"/>
        <v>0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254</v>
      </c>
      <c r="B15" s="16" t="s">
        <v>61</v>
      </c>
      <c r="C15" s="17"/>
      <c r="D15" s="17"/>
      <c r="E15" s="18"/>
      <c r="F15" s="5" t="str">
        <f t="shared" si="0"/>
        <v/>
      </c>
      <c r="G15" s="5">
        <f t="shared" si="1"/>
        <v>0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255</v>
      </c>
      <c r="B16" s="16" t="s">
        <v>63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256</v>
      </c>
      <c r="B17" s="16" t="s">
        <v>65</v>
      </c>
      <c r="C17" s="17"/>
      <c r="D17" s="17"/>
      <c r="E17" s="18"/>
      <c r="F17" s="5" t="str">
        <f t="shared" si="0"/>
        <v/>
      </c>
      <c r="G17" s="5">
        <f t="shared" si="1"/>
        <v>8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257</v>
      </c>
      <c r="B18" s="16" t="s">
        <v>67</v>
      </c>
      <c r="C18" s="17"/>
      <c r="D18" s="17"/>
      <c r="E18" s="18"/>
      <c r="F18" s="5" t="str">
        <f t="shared" si="0"/>
        <v/>
      </c>
      <c r="G18" s="5">
        <f t="shared" si="1"/>
        <v>8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258</v>
      </c>
      <c r="B19" s="16" t="s">
        <v>55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259</v>
      </c>
      <c r="B20" s="16" t="s">
        <v>57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260</v>
      </c>
      <c r="B21" s="16" t="s">
        <v>59</v>
      </c>
      <c r="C21" s="17"/>
      <c r="D21" s="17"/>
      <c r="E21" s="18"/>
      <c r="F21" s="5" t="str">
        <f t="shared" si="0"/>
        <v/>
      </c>
      <c r="G21" s="5">
        <f t="shared" si="1"/>
        <v>0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261</v>
      </c>
      <c r="B22" s="16" t="s">
        <v>61</v>
      </c>
      <c r="C22" s="17"/>
      <c r="D22" s="17"/>
      <c r="E22" s="18"/>
      <c r="F22" s="5" t="str">
        <f t="shared" si="0"/>
        <v/>
      </c>
      <c r="G22" s="5">
        <f t="shared" si="1"/>
        <v>0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262</v>
      </c>
      <c r="B23" s="16" t="s">
        <v>63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263</v>
      </c>
      <c r="B24" s="16" t="s">
        <v>65</v>
      </c>
      <c r="C24" s="17"/>
      <c r="D24" s="17"/>
      <c r="E24" s="18"/>
      <c r="F24" s="5" t="str">
        <f t="shared" si="0"/>
        <v/>
      </c>
      <c r="G24" s="5">
        <f t="shared" si="1"/>
        <v>8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264</v>
      </c>
      <c r="B25" s="16" t="s">
        <v>67</v>
      </c>
      <c r="C25" s="17"/>
      <c r="D25" s="17"/>
      <c r="E25" s="18"/>
      <c r="F25" s="5" t="str">
        <f t="shared" si="0"/>
        <v/>
      </c>
      <c r="G25" s="5">
        <f t="shared" si="1"/>
        <v>8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265</v>
      </c>
      <c r="B26" s="16" t="s">
        <v>55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266</v>
      </c>
      <c r="B27" s="16" t="s">
        <v>57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267</v>
      </c>
      <c r="B28" s="16" t="s">
        <v>59</v>
      </c>
      <c r="C28" s="17"/>
      <c r="D28" s="17"/>
      <c r="E28" s="18"/>
      <c r="F28" s="5" t="str">
        <f t="shared" si="0"/>
        <v/>
      </c>
      <c r="G28" s="5">
        <f t="shared" si="1"/>
        <v>0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268</v>
      </c>
      <c r="B29" s="16" t="s">
        <v>61</v>
      </c>
      <c r="C29" s="17"/>
      <c r="D29" s="17"/>
      <c r="E29" s="18"/>
      <c r="F29" s="5" t="str">
        <f t="shared" si="0"/>
        <v/>
      </c>
      <c r="G29" s="5">
        <f t="shared" si="1"/>
        <v>0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269</v>
      </c>
      <c r="B30" s="16" t="s">
        <v>63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270</v>
      </c>
      <c r="B31" s="16" t="s">
        <v>65</v>
      </c>
      <c r="C31" s="17"/>
      <c r="D31" s="17"/>
      <c r="E31" s="18"/>
      <c r="F31" s="5" t="str">
        <f t="shared" si="0"/>
        <v/>
      </c>
      <c r="G31" s="5">
        <f t="shared" si="1"/>
        <v>8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271</v>
      </c>
      <c r="B32" s="16" t="s">
        <v>67</v>
      </c>
      <c r="C32" s="17"/>
      <c r="D32" s="17"/>
      <c r="E32" s="18"/>
      <c r="F32" s="5" t="str">
        <f t="shared" si="0"/>
        <v/>
      </c>
      <c r="G32" s="5">
        <f t="shared" si="1"/>
        <v>8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272</v>
      </c>
      <c r="B33" s="16" t="s">
        <v>55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273</v>
      </c>
      <c r="B34" s="16" t="s">
        <v>57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274</v>
      </c>
      <c r="B35" s="16" t="s">
        <v>59</v>
      </c>
      <c r="C35" s="17"/>
      <c r="D35" s="17"/>
      <c r="E35" s="18"/>
      <c r="F35" s="5" t="str">
        <f t="shared" si="0"/>
        <v/>
      </c>
      <c r="G35" s="5">
        <f t="shared" si="1"/>
        <v>0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275</v>
      </c>
      <c r="B36" s="16" t="s">
        <v>61</v>
      </c>
      <c r="C36" s="17"/>
      <c r="D36" s="17"/>
      <c r="E36" s="18"/>
      <c r="F36" s="5" t="str">
        <f t="shared" si="0"/>
        <v/>
      </c>
      <c r="G36" s="5">
        <f t="shared" si="1"/>
        <v>0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276</v>
      </c>
      <c r="B37" s="16" t="s">
        <v>63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277</v>
      </c>
      <c r="B38" s="16" t="s">
        <v>65</v>
      </c>
      <c r="C38" s="17"/>
      <c r="D38" s="17"/>
      <c r="E38" s="18"/>
      <c r="F38" s="5" t="str">
        <f t="shared" si="0"/>
        <v/>
      </c>
      <c r="G38" s="5">
        <f t="shared" si="1"/>
        <v>8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278</v>
      </c>
      <c r="B39" s="16" t="s">
        <v>67</v>
      </c>
      <c r="C39" s="17"/>
      <c r="D39" s="17"/>
      <c r="E39" s="18"/>
      <c r="F39" s="5" t="str">
        <f t="shared" si="0"/>
        <v/>
      </c>
      <c r="G39" s="5">
        <f t="shared" si="1"/>
        <v>8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279</v>
      </c>
      <c r="B40" s="16" t="s">
        <v>55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1" t="s">
        <v>280</v>
      </c>
      <c r="B41" s="16" t="s">
        <v>57</v>
      </c>
      <c r="C41" s="17"/>
      <c r="D41" s="17"/>
      <c r="E41" s="18"/>
      <c r="F41" s="5" t="str">
        <f t="shared" si="0"/>
        <v/>
      </c>
      <c r="G41" s="5">
        <f t="shared" si="1"/>
        <v>8</v>
      </c>
      <c r="H41" s="5" t="str">
        <f t="shared" si="2"/>
        <v/>
      </c>
      <c r="I41" s="5">
        <f>IF(COUNTA($H$11:H41)=0,"",ROUND(SUM($H$11:H41),2))</f>
        <v>0</v>
      </c>
      <c r="J41" s="11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11" priority="1" operator="greaterThan">
      <formula>0</formula>
    </cfRule>
    <cfRule type="cellIs" dxfId="10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281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27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21</v>
      </c>
      <c r="B8" s="35"/>
      <c r="C8" s="36">
        <f>SUM(F11:F41)</f>
        <v>0</v>
      </c>
      <c r="D8" s="35"/>
      <c r="E8" s="36">
        <f>SUM(G11:G41)</f>
        <v>168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282</v>
      </c>
      <c r="B11" s="16" t="s">
        <v>59</v>
      </c>
      <c r="C11" s="17"/>
      <c r="D11" s="17"/>
      <c r="E11" s="18"/>
      <c r="F11" s="5" t="str">
        <f t="shared" ref="F11:F41" si="0">IF(OR(C11="",D11=""),"",ROUND((D11-C11)*24-IF(E11="",0,E11)/60,2))</f>
        <v/>
      </c>
      <c r="G11" s="5">
        <f t="shared" ref="G11:G41" si="1">IF(OR(B11="Sa",B11="So"),0,$I$3)</f>
        <v>0</v>
      </c>
      <c r="H11" s="5" t="str">
        <f t="shared" ref="H11:H41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283</v>
      </c>
      <c r="B12" s="16" t="s">
        <v>61</v>
      </c>
      <c r="C12" s="17"/>
      <c r="D12" s="17"/>
      <c r="E12" s="18"/>
      <c r="F12" s="5" t="str">
        <f t="shared" si="0"/>
        <v/>
      </c>
      <c r="G12" s="5">
        <f t="shared" si="1"/>
        <v>0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284</v>
      </c>
      <c r="B13" s="16" t="s">
        <v>63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285</v>
      </c>
      <c r="B14" s="16" t="s">
        <v>65</v>
      </c>
      <c r="C14" s="17"/>
      <c r="D14" s="17"/>
      <c r="E14" s="18"/>
      <c r="F14" s="5" t="str">
        <f t="shared" si="0"/>
        <v/>
      </c>
      <c r="G14" s="5">
        <f t="shared" si="1"/>
        <v>8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286</v>
      </c>
      <c r="B15" s="16" t="s">
        <v>67</v>
      </c>
      <c r="C15" s="17"/>
      <c r="D15" s="17"/>
      <c r="E15" s="18"/>
      <c r="F15" s="5" t="str">
        <f t="shared" si="0"/>
        <v/>
      </c>
      <c r="G15" s="5">
        <f t="shared" si="1"/>
        <v>8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287</v>
      </c>
      <c r="B16" s="16" t="s">
        <v>55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288</v>
      </c>
      <c r="B17" s="16" t="s">
        <v>57</v>
      </c>
      <c r="C17" s="17"/>
      <c r="D17" s="17"/>
      <c r="E17" s="18"/>
      <c r="F17" s="5" t="str">
        <f t="shared" si="0"/>
        <v/>
      </c>
      <c r="G17" s="5">
        <f t="shared" si="1"/>
        <v>8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289</v>
      </c>
      <c r="B18" s="16" t="s">
        <v>59</v>
      </c>
      <c r="C18" s="17"/>
      <c r="D18" s="17"/>
      <c r="E18" s="18"/>
      <c r="F18" s="5" t="str">
        <f t="shared" si="0"/>
        <v/>
      </c>
      <c r="G18" s="5">
        <f t="shared" si="1"/>
        <v>0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290</v>
      </c>
      <c r="B19" s="16" t="s">
        <v>61</v>
      </c>
      <c r="C19" s="17"/>
      <c r="D19" s="17"/>
      <c r="E19" s="18"/>
      <c r="F19" s="5" t="str">
        <f t="shared" si="0"/>
        <v/>
      </c>
      <c r="G19" s="5">
        <f t="shared" si="1"/>
        <v>0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291</v>
      </c>
      <c r="B20" s="16" t="s">
        <v>63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292</v>
      </c>
      <c r="B21" s="16" t="s">
        <v>65</v>
      </c>
      <c r="C21" s="17"/>
      <c r="D21" s="17"/>
      <c r="E21" s="18"/>
      <c r="F21" s="5" t="str">
        <f t="shared" si="0"/>
        <v/>
      </c>
      <c r="G21" s="5">
        <f t="shared" si="1"/>
        <v>8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293</v>
      </c>
      <c r="B22" s="16" t="s">
        <v>67</v>
      </c>
      <c r="C22" s="17"/>
      <c r="D22" s="17"/>
      <c r="E22" s="18"/>
      <c r="F22" s="5" t="str">
        <f t="shared" si="0"/>
        <v/>
      </c>
      <c r="G22" s="5">
        <f t="shared" si="1"/>
        <v>8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294</v>
      </c>
      <c r="B23" s="16" t="s">
        <v>55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295</v>
      </c>
      <c r="B24" s="16" t="s">
        <v>57</v>
      </c>
      <c r="C24" s="17"/>
      <c r="D24" s="17"/>
      <c r="E24" s="18"/>
      <c r="F24" s="5" t="str">
        <f t="shared" si="0"/>
        <v/>
      </c>
      <c r="G24" s="5">
        <f t="shared" si="1"/>
        <v>8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296</v>
      </c>
      <c r="B25" s="16" t="s">
        <v>59</v>
      </c>
      <c r="C25" s="17"/>
      <c r="D25" s="17"/>
      <c r="E25" s="18"/>
      <c r="F25" s="5" t="str">
        <f t="shared" si="0"/>
        <v/>
      </c>
      <c r="G25" s="5">
        <f t="shared" si="1"/>
        <v>0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297</v>
      </c>
      <c r="B26" s="16" t="s">
        <v>61</v>
      </c>
      <c r="C26" s="17"/>
      <c r="D26" s="17"/>
      <c r="E26" s="18"/>
      <c r="F26" s="5" t="str">
        <f t="shared" si="0"/>
        <v/>
      </c>
      <c r="G26" s="5">
        <f t="shared" si="1"/>
        <v>0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298</v>
      </c>
      <c r="B27" s="16" t="s">
        <v>63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299</v>
      </c>
      <c r="B28" s="16" t="s">
        <v>65</v>
      </c>
      <c r="C28" s="17"/>
      <c r="D28" s="17"/>
      <c r="E28" s="18"/>
      <c r="F28" s="5" t="str">
        <f t="shared" si="0"/>
        <v/>
      </c>
      <c r="G28" s="5">
        <f t="shared" si="1"/>
        <v>8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300</v>
      </c>
      <c r="B29" s="16" t="s">
        <v>67</v>
      </c>
      <c r="C29" s="17"/>
      <c r="D29" s="17"/>
      <c r="E29" s="18"/>
      <c r="F29" s="5" t="str">
        <f t="shared" si="0"/>
        <v/>
      </c>
      <c r="G29" s="5">
        <f t="shared" si="1"/>
        <v>8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301</v>
      </c>
      <c r="B30" s="16" t="s">
        <v>55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302</v>
      </c>
      <c r="B31" s="16" t="s">
        <v>57</v>
      </c>
      <c r="C31" s="17"/>
      <c r="D31" s="17"/>
      <c r="E31" s="18"/>
      <c r="F31" s="5" t="str">
        <f t="shared" si="0"/>
        <v/>
      </c>
      <c r="G31" s="5">
        <f t="shared" si="1"/>
        <v>8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303</v>
      </c>
      <c r="B32" s="16" t="s">
        <v>59</v>
      </c>
      <c r="C32" s="17"/>
      <c r="D32" s="17"/>
      <c r="E32" s="18"/>
      <c r="F32" s="5" t="str">
        <f t="shared" si="0"/>
        <v/>
      </c>
      <c r="G32" s="5">
        <f t="shared" si="1"/>
        <v>0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304</v>
      </c>
      <c r="B33" s="16" t="s">
        <v>61</v>
      </c>
      <c r="C33" s="17"/>
      <c r="D33" s="17"/>
      <c r="E33" s="18"/>
      <c r="F33" s="5" t="str">
        <f t="shared" si="0"/>
        <v/>
      </c>
      <c r="G33" s="5">
        <f t="shared" si="1"/>
        <v>0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305</v>
      </c>
      <c r="B34" s="16" t="s">
        <v>63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306</v>
      </c>
      <c r="B35" s="16" t="s">
        <v>65</v>
      </c>
      <c r="C35" s="17"/>
      <c r="D35" s="17"/>
      <c r="E35" s="18"/>
      <c r="F35" s="5" t="str">
        <f t="shared" si="0"/>
        <v/>
      </c>
      <c r="G35" s="5">
        <f t="shared" si="1"/>
        <v>8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307</v>
      </c>
      <c r="B36" s="16" t="s">
        <v>67</v>
      </c>
      <c r="C36" s="17"/>
      <c r="D36" s="17"/>
      <c r="E36" s="18"/>
      <c r="F36" s="5" t="str">
        <f t="shared" si="0"/>
        <v/>
      </c>
      <c r="G36" s="5">
        <f t="shared" si="1"/>
        <v>8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308</v>
      </c>
      <c r="B37" s="16" t="s">
        <v>55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309</v>
      </c>
      <c r="B38" s="16" t="s">
        <v>57</v>
      </c>
      <c r="C38" s="17"/>
      <c r="D38" s="17"/>
      <c r="E38" s="18"/>
      <c r="F38" s="5" t="str">
        <f t="shared" si="0"/>
        <v/>
      </c>
      <c r="G38" s="5">
        <f t="shared" si="1"/>
        <v>8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310</v>
      </c>
      <c r="B39" s="16" t="s">
        <v>59</v>
      </c>
      <c r="C39" s="17"/>
      <c r="D39" s="17"/>
      <c r="E39" s="18"/>
      <c r="F39" s="5" t="str">
        <f t="shared" si="0"/>
        <v/>
      </c>
      <c r="G39" s="5">
        <f t="shared" si="1"/>
        <v>0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311</v>
      </c>
      <c r="B40" s="16" t="s">
        <v>61</v>
      </c>
      <c r="C40" s="17"/>
      <c r="D40" s="17"/>
      <c r="E40" s="18"/>
      <c r="F40" s="5" t="str">
        <f t="shared" si="0"/>
        <v/>
      </c>
      <c r="G40" s="5">
        <f t="shared" si="1"/>
        <v>0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1" t="s">
        <v>312</v>
      </c>
      <c r="B41" s="16" t="s">
        <v>63</v>
      </c>
      <c r="C41" s="17"/>
      <c r="D41" s="17"/>
      <c r="E41" s="18"/>
      <c r="F41" s="5" t="str">
        <f t="shared" si="0"/>
        <v/>
      </c>
      <c r="G41" s="5">
        <f t="shared" si="1"/>
        <v>8</v>
      </c>
      <c r="H41" s="5" t="str">
        <f t="shared" si="2"/>
        <v/>
      </c>
      <c r="I41" s="5">
        <f>IF(COUNTA($H$11:H41)=0,"",ROUND(SUM($H$11:H41),2))</f>
        <v>0</v>
      </c>
      <c r="J41" s="11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9" priority="1" operator="greaterThan">
      <formula>0</formula>
    </cfRule>
    <cfRule type="cellIs" dxfId="8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313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28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22</v>
      </c>
      <c r="B8" s="35"/>
      <c r="C8" s="36">
        <f>SUM(F11:F41)</f>
        <v>0</v>
      </c>
      <c r="D8" s="35"/>
      <c r="E8" s="36">
        <f>SUM(G11:G41)</f>
        <v>176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314</v>
      </c>
      <c r="B11" s="16" t="s">
        <v>65</v>
      </c>
      <c r="C11" s="17"/>
      <c r="D11" s="17"/>
      <c r="E11" s="18"/>
      <c r="F11" s="5" t="str">
        <f t="shared" ref="F11:F40" si="0">IF(OR(C11="",D11=""),"",ROUND((D11-C11)*24-IF(E11="",0,E11)/60,2))</f>
        <v/>
      </c>
      <c r="G11" s="5">
        <f t="shared" ref="G11:G40" si="1">IF(OR(B11="Sa",B11="So"),0,$I$3)</f>
        <v>8</v>
      </c>
      <c r="H11" s="5" t="str">
        <f t="shared" ref="H11:H40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315</v>
      </c>
      <c r="B12" s="16" t="s">
        <v>67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316</v>
      </c>
      <c r="B13" s="16" t="s">
        <v>55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317</v>
      </c>
      <c r="B14" s="16" t="s">
        <v>57</v>
      </c>
      <c r="C14" s="17"/>
      <c r="D14" s="17"/>
      <c r="E14" s="18"/>
      <c r="F14" s="5" t="str">
        <f t="shared" si="0"/>
        <v/>
      </c>
      <c r="G14" s="5">
        <f t="shared" si="1"/>
        <v>8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318</v>
      </c>
      <c r="B15" s="16" t="s">
        <v>59</v>
      </c>
      <c r="C15" s="17"/>
      <c r="D15" s="17"/>
      <c r="E15" s="18"/>
      <c r="F15" s="5" t="str">
        <f t="shared" si="0"/>
        <v/>
      </c>
      <c r="G15" s="5">
        <f t="shared" si="1"/>
        <v>0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319</v>
      </c>
      <c r="B16" s="16" t="s">
        <v>61</v>
      </c>
      <c r="C16" s="17"/>
      <c r="D16" s="17"/>
      <c r="E16" s="18"/>
      <c r="F16" s="5" t="str">
        <f t="shared" si="0"/>
        <v/>
      </c>
      <c r="G16" s="5">
        <f t="shared" si="1"/>
        <v>0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320</v>
      </c>
      <c r="B17" s="16" t="s">
        <v>63</v>
      </c>
      <c r="C17" s="17"/>
      <c r="D17" s="17"/>
      <c r="E17" s="18"/>
      <c r="F17" s="5" t="str">
        <f t="shared" si="0"/>
        <v/>
      </c>
      <c r="G17" s="5">
        <f t="shared" si="1"/>
        <v>8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321</v>
      </c>
      <c r="B18" s="16" t="s">
        <v>65</v>
      </c>
      <c r="C18" s="17"/>
      <c r="D18" s="17"/>
      <c r="E18" s="18"/>
      <c r="F18" s="5" t="str">
        <f t="shared" si="0"/>
        <v/>
      </c>
      <c r="G18" s="5">
        <f t="shared" si="1"/>
        <v>8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322</v>
      </c>
      <c r="B19" s="16" t="s">
        <v>67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323</v>
      </c>
      <c r="B20" s="16" t="s">
        <v>55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324</v>
      </c>
      <c r="B21" s="16" t="s">
        <v>57</v>
      </c>
      <c r="C21" s="17"/>
      <c r="D21" s="17"/>
      <c r="E21" s="18"/>
      <c r="F21" s="5" t="str">
        <f t="shared" si="0"/>
        <v/>
      </c>
      <c r="G21" s="5">
        <f t="shared" si="1"/>
        <v>8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325</v>
      </c>
      <c r="B22" s="16" t="s">
        <v>59</v>
      </c>
      <c r="C22" s="17"/>
      <c r="D22" s="17"/>
      <c r="E22" s="18"/>
      <c r="F22" s="5" t="str">
        <f t="shared" si="0"/>
        <v/>
      </c>
      <c r="G22" s="5">
        <f t="shared" si="1"/>
        <v>0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326</v>
      </c>
      <c r="B23" s="16" t="s">
        <v>61</v>
      </c>
      <c r="C23" s="17"/>
      <c r="D23" s="17"/>
      <c r="E23" s="18"/>
      <c r="F23" s="5" t="str">
        <f t="shared" si="0"/>
        <v/>
      </c>
      <c r="G23" s="5">
        <f t="shared" si="1"/>
        <v>0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327</v>
      </c>
      <c r="B24" s="16" t="s">
        <v>63</v>
      </c>
      <c r="C24" s="17"/>
      <c r="D24" s="17"/>
      <c r="E24" s="18"/>
      <c r="F24" s="5" t="str">
        <f t="shared" si="0"/>
        <v/>
      </c>
      <c r="G24" s="5">
        <f t="shared" si="1"/>
        <v>8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328</v>
      </c>
      <c r="B25" s="16" t="s">
        <v>65</v>
      </c>
      <c r="C25" s="17"/>
      <c r="D25" s="17"/>
      <c r="E25" s="18"/>
      <c r="F25" s="5" t="str">
        <f t="shared" si="0"/>
        <v/>
      </c>
      <c r="G25" s="5">
        <f t="shared" si="1"/>
        <v>8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329</v>
      </c>
      <c r="B26" s="16" t="s">
        <v>67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330</v>
      </c>
      <c r="B27" s="16" t="s">
        <v>55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331</v>
      </c>
      <c r="B28" s="16" t="s">
        <v>57</v>
      </c>
      <c r="C28" s="17"/>
      <c r="D28" s="17"/>
      <c r="E28" s="18"/>
      <c r="F28" s="5" t="str">
        <f t="shared" si="0"/>
        <v/>
      </c>
      <c r="G28" s="5">
        <f t="shared" si="1"/>
        <v>8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332</v>
      </c>
      <c r="B29" s="16" t="s">
        <v>59</v>
      </c>
      <c r="C29" s="17"/>
      <c r="D29" s="17"/>
      <c r="E29" s="18"/>
      <c r="F29" s="5" t="str">
        <f t="shared" si="0"/>
        <v/>
      </c>
      <c r="G29" s="5">
        <f t="shared" si="1"/>
        <v>0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333</v>
      </c>
      <c r="B30" s="16" t="s">
        <v>61</v>
      </c>
      <c r="C30" s="17"/>
      <c r="D30" s="17"/>
      <c r="E30" s="18"/>
      <c r="F30" s="5" t="str">
        <f t="shared" si="0"/>
        <v/>
      </c>
      <c r="G30" s="5">
        <f t="shared" si="1"/>
        <v>0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334</v>
      </c>
      <c r="B31" s="16" t="s">
        <v>63</v>
      </c>
      <c r="C31" s="17"/>
      <c r="D31" s="17"/>
      <c r="E31" s="18"/>
      <c r="F31" s="5" t="str">
        <f t="shared" si="0"/>
        <v/>
      </c>
      <c r="G31" s="5">
        <f t="shared" si="1"/>
        <v>8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335</v>
      </c>
      <c r="B32" s="16" t="s">
        <v>65</v>
      </c>
      <c r="C32" s="17"/>
      <c r="D32" s="17"/>
      <c r="E32" s="18"/>
      <c r="F32" s="5" t="str">
        <f t="shared" si="0"/>
        <v/>
      </c>
      <c r="G32" s="5">
        <f t="shared" si="1"/>
        <v>8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336</v>
      </c>
      <c r="B33" s="16" t="s">
        <v>67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337</v>
      </c>
      <c r="B34" s="16" t="s">
        <v>55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338</v>
      </c>
      <c r="B35" s="16" t="s">
        <v>57</v>
      </c>
      <c r="C35" s="17"/>
      <c r="D35" s="17"/>
      <c r="E35" s="18"/>
      <c r="F35" s="5" t="str">
        <f t="shared" si="0"/>
        <v/>
      </c>
      <c r="G35" s="5">
        <f t="shared" si="1"/>
        <v>8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339</v>
      </c>
      <c r="B36" s="16" t="s">
        <v>59</v>
      </c>
      <c r="C36" s="17"/>
      <c r="D36" s="17"/>
      <c r="E36" s="18"/>
      <c r="F36" s="5" t="str">
        <f t="shared" si="0"/>
        <v/>
      </c>
      <c r="G36" s="5">
        <f t="shared" si="1"/>
        <v>0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340</v>
      </c>
      <c r="B37" s="16" t="s">
        <v>61</v>
      </c>
      <c r="C37" s="17"/>
      <c r="D37" s="17"/>
      <c r="E37" s="18"/>
      <c r="F37" s="5" t="str">
        <f t="shared" si="0"/>
        <v/>
      </c>
      <c r="G37" s="5">
        <f t="shared" si="1"/>
        <v>0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341</v>
      </c>
      <c r="B38" s="16" t="s">
        <v>63</v>
      </c>
      <c r="C38" s="17"/>
      <c r="D38" s="17"/>
      <c r="E38" s="18"/>
      <c r="F38" s="5" t="str">
        <f t="shared" si="0"/>
        <v/>
      </c>
      <c r="G38" s="5">
        <f t="shared" si="1"/>
        <v>8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342</v>
      </c>
      <c r="B39" s="16" t="s">
        <v>65</v>
      </c>
      <c r="C39" s="17"/>
      <c r="D39" s="17"/>
      <c r="E39" s="18"/>
      <c r="F39" s="5" t="str">
        <f t="shared" si="0"/>
        <v/>
      </c>
      <c r="G39" s="5">
        <f t="shared" si="1"/>
        <v>8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343</v>
      </c>
      <c r="B40" s="16" t="s">
        <v>67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7" priority="1" operator="greaterThan">
      <formula>0</formula>
    </cfRule>
    <cfRule type="cellIs" dxfId="6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344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29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22</v>
      </c>
      <c r="B8" s="35"/>
      <c r="C8" s="36">
        <f>SUM(F11:F41)</f>
        <v>0</v>
      </c>
      <c r="D8" s="35"/>
      <c r="E8" s="36">
        <f>SUM(G11:G41)</f>
        <v>176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345</v>
      </c>
      <c r="B11" s="16" t="s">
        <v>55</v>
      </c>
      <c r="C11" s="17"/>
      <c r="D11" s="17"/>
      <c r="E11" s="18"/>
      <c r="F11" s="5" t="str">
        <f t="shared" ref="F11:F41" si="0">IF(OR(C11="",D11=""),"",ROUND((D11-C11)*24-IF(E11="",0,E11)/60,2))</f>
        <v/>
      </c>
      <c r="G11" s="5">
        <f t="shared" ref="G11:G41" si="1">IF(OR(B11="Sa",B11="So"),0,$I$3)</f>
        <v>8</v>
      </c>
      <c r="H11" s="5" t="str">
        <f t="shared" ref="H11:H41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346</v>
      </c>
      <c r="B12" s="16" t="s">
        <v>57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347</v>
      </c>
      <c r="B13" s="16" t="s">
        <v>59</v>
      </c>
      <c r="C13" s="17"/>
      <c r="D13" s="17"/>
      <c r="E13" s="18"/>
      <c r="F13" s="5" t="str">
        <f t="shared" si="0"/>
        <v/>
      </c>
      <c r="G13" s="5">
        <f t="shared" si="1"/>
        <v>0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348</v>
      </c>
      <c r="B14" s="16" t="s">
        <v>61</v>
      </c>
      <c r="C14" s="17"/>
      <c r="D14" s="17"/>
      <c r="E14" s="18"/>
      <c r="F14" s="5" t="str">
        <f t="shared" si="0"/>
        <v/>
      </c>
      <c r="G14" s="5">
        <f t="shared" si="1"/>
        <v>0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349</v>
      </c>
      <c r="B15" s="16" t="s">
        <v>63</v>
      </c>
      <c r="C15" s="17"/>
      <c r="D15" s="17"/>
      <c r="E15" s="18"/>
      <c r="F15" s="5" t="str">
        <f t="shared" si="0"/>
        <v/>
      </c>
      <c r="G15" s="5">
        <f t="shared" si="1"/>
        <v>8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350</v>
      </c>
      <c r="B16" s="16" t="s">
        <v>65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351</v>
      </c>
      <c r="B17" s="16" t="s">
        <v>67</v>
      </c>
      <c r="C17" s="17"/>
      <c r="D17" s="17"/>
      <c r="E17" s="18"/>
      <c r="F17" s="5" t="str">
        <f t="shared" si="0"/>
        <v/>
      </c>
      <c r="G17" s="5">
        <f t="shared" si="1"/>
        <v>8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352</v>
      </c>
      <c r="B18" s="16" t="s">
        <v>55</v>
      </c>
      <c r="C18" s="17"/>
      <c r="D18" s="17"/>
      <c r="E18" s="18"/>
      <c r="F18" s="5" t="str">
        <f t="shared" si="0"/>
        <v/>
      </c>
      <c r="G18" s="5">
        <f t="shared" si="1"/>
        <v>8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353</v>
      </c>
      <c r="B19" s="16" t="s">
        <v>57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354</v>
      </c>
      <c r="B20" s="16" t="s">
        <v>59</v>
      </c>
      <c r="C20" s="17"/>
      <c r="D20" s="17"/>
      <c r="E20" s="18"/>
      <c r="F20" s="5" t="str">
        <f t="shared" si="0"/>
        <v/>
      </c>
      <c r="G20" s="5">
        <f t="shared" si="1"/>
        <v>0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355</v>
      </c>
      <c r="B21" s="16" t="s">
        <v>61</v>
      </c>
      <c r="C21" s="17"/>
      <c r="D21" s="17"/>
      <c r="E21" s="18"/>
      <c r="F21" s="5" t="str">
        <f t="shared" si="0"/>
        <v/>
      </c>
      <c r="G21" s="5">
        <f t="shared" si="1"/>
        <v>0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356</v>
      </c>
      <c r="B22" s="16" t="s">
        <v>63</v>
      </c>
      <c r="C22" s="17"/>
      <c r="D22" s="17"/>
      <c r="E22" s="18"/>
      <c r="F22" s="5" t="str">
        <f t="shared" si="0"/>
        <v/>
      </c>
      <c r="G22" s="5">
        <f t="shared" si="1"/>
        <v>8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357</v>
      </c>
      <c r="B23" s="16" t="s">
        <v>65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358</v>
      </c>
      <c r="B24" s="16" t="s">
        <v>67</v>
      </c>
      <c r="C24" s="17"/>
      <c r="D24" s="17"/>
      <c r="E24" s="18"/>
      <c r="F24" s="5" t="str">
        <f t="shared" si="0"/>
        <v/>
      </c>
      <c r="G24" s="5">
        <f t="shared" si="1"/>
        <v>8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359</v>
      </c>
      <c r="B25" s="16" t="s">
        <v>55</v>
      </c>
      <c r="C25" s="17"/>
      <c r="D25" s="17"/>
      <c r="E25" s="18"/>
      <c r="F25" s="5" t="str">
        <f t="shared" si="0"/>
        <v/>
      </c>
      <c r="G25" s="5">
        <f t="shared" si="1"/>
        <v>8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360</v>
      </c>
      <c r="B26" s="16" t="s">
        <v>57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361</v>
      </c>
      <c r="B27" s="16" t="s">
        <v>59</v>
      </c>
      <c r="C27" s="17"/>
      <c r="D27" s="17"/>
      <c r="E27" s="18"/>
      <c r="F27" s="5" t="str">
        <f t="shared" si="0"/>
        <v/>
      </c>
      <c r="G27" s="5">
        <f t="shared" si="1"/>
        <v>0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362</v>
      </c>
      <c r="B28" s="16" t="s">
        <v>61</v>
      </c>
      <c r="C28" s="17"/>
      <c r="D28" s="17"/>
      <c r="E28" s="18"/>
      <c r="F28" s="5" t="str">
        <f t="shared" si="0"/>
        <v/>
      </c>
      <c r="G28" s="5">
        <f t="shared" si="1"/>
        <v>0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363</v>
      </c>
      <c r="B29" s="16" t="s">
        <v>63</v>
      </c>
      <c r="C29" s="17"/>
      <c r="D29" s="17"/>
      <c r="E29" s="18"/>
      <c r="F29" s="5" t="str">
        <f t="shared" si="0"/>
        <v/>
      </c>
      <c r="G29" s="5">
        <f t="shared" si="1"/>
        <v>8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364</v>
      </c>
      <c r="B30" s="16" t="s">
        <v>65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365</v>
      </c>
      <c r="B31" s="16" t="s">
        <v>67</v>
      </c>
      <c r="C31" s="17"/>
      <c r="D31" s="17"/>
      <c r="E31" s="18"/>
      <c r="F31" s="5" t="str">
        <f t="shared" si="0"/>
        <v/>
      </c>
      <c r="G31" s="5">
        <f t="shared" si="1"/>
        <v>8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366</v>
      </c>
      <c r="B32" s="16" t="s">
        <v>55</v>
      </c>
      <c r="C32" s="17"/>
      <c r="D32" s="17"/>
      <c r="E32" s="18"/>
      <c r="F32" s="5" t="str">
        <f t="shared" si="0"/>
        <v/>
      </c>
      <c r="G32" s="5">
        <f t="shared" si="1"/>
        <v>8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367</v>
      </c>
      <c r="B33" s="16" t="s">
        <v>57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368</v>
      </c>
      <c r="B34" s="16" t="s">
        <v>59</v>
      </c>
      <c r="C34" s="17"/>
      <c r="D34" s="17"/>
      <c r="E34" s="18"/>
      <c r="F34" s="5" t="str">
        <f t="shared" si="0"/>
        <v/>
      </c>
      <c r="G34" s="5">
        <f t="shared" si="1"/>
        <v>0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369</v>
      </c>
      <c r="B35" s="16" t="s">
        <v>61</v>
      </c>
      <c r="C35" s="17"/>
      <c r="D35" s="17"/>
      <c r="E35" s="18"/>
      <c r="F35" s="5" t="str">
        <f t="shared" si="0"/>
        <v/>
      </c>
      <c r="G35" s="5">
        <f t="shared" si="1"/>
        <v>0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370</v>
      </c>
      <c r="B36" s="16" t="s">
        <v>63</v>
      </c>
      <c r="C36" s="17"/>
      <c r="D36" s="17"/>
      <c r="E36" s="18"/>
      <c r="F36" s="5" t="str">
        <f t="shared" si="0"/>
        <v/>
      </c>
      <c r="G36" s="5">
        <f t="shared" si="1"/>
        <v>8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371</v>
      </c>
      <c r="B37" s="16" t="s">
        <v>65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372</v>
      </c>
      <c r="B38" s="16" t="s">
        <v>67</v>
      </c>
      <c r="C38" s="17"/>
      <c r="D38" s="17"/>
      <c r="E38" s="18"/>
      <c r="F38" s="5" t="str">
        <f t="shared" si="0"/>
        <v/>
      </c>
      <c r="G38" s="5">
        <f t="shared" si="1"/>
        <v>8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373</v>
      </c>
      <c r="B39" s="16" t="s">
        <v>55</v>
      </c>
      <c r="C39" s="17"/>
      <c r="D39" s="17"/>
      <c r="E39" s="18"/>
      <c r="F39" s="5" t="str">
        <f t="shared" si="0"/>
        <v/>
      </c>
      <c r="G39" s="5">
        <f t="shared" si="1"/>
        <v>8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374</v>
      </c>
      <c r="B40" s="16" t="s">
        <v>57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1" t="s">
        <v>375</v>
      </c>
      <c r="B41" s="16" t="s">
        <v>59</v>
      </c>
      <c r="C41" s="17"/>
      <c r="D41" s="17"/>
      <c r="E41" s="18"/>
      <c r="F41" s="5" t="str">
        <f t="shared" si="0"/>
        <v/>
      </c>
      <c r="G41" s="5">
        <f t="shared" si="1"/>
        <v>0</v>
      </c>
      <c r="H41" s="5" t="str">
        <f t="shared" si="2"/>
        <v/>
      </c>
      <c r="I41" s="5">
        <f>IF(COUNTA($H$11:H41)=0,"",ROUND(SUM($H$11:H41),2))</f>
        <v>0</v>
      </c>
      <c r="J41" s="11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5" priority="1" operator="greaterThan">
      <formula>0</formula>
    </cfRule>
    <cfRule type="cellIs" dxfId="4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376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30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21</v>
      </c>
      <c r="B8" s="35"/>
      <c r="C8" s="36">
        <f>SUM(F11:F41)</f>
        <v>0</v>
      </c>
      <c r="D8" s="35"/>
      <c r="E8" s="36">
        <f>SUM(G11:G41)</f>
        <v>168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377</v>
      </c>
      <c r="B11" s="16" t="s">
        <v>61</v>
      </c>
      <c r="C11" s="17"/>
      <c r="D11" s="17"/>
      <c r="E11" s="18"/>
      <c r="F11" s="5" t="str">
        <f t="shared" ref="F11:F40" si="0">IF(OR(C11="",D11=""),"",ROUND((D11-C11)*24-IF(E11="",0,E11)/60,2))</f>
        <v/>
      </c>
      <c r="G11" s="5">
        <f t="shared" ref="G11:G40" si="1">IF(OR(B11="Sa",B11="So"),0,$I$3)</f>
        <v>0</v>
      </c>
      <c r="H11" s="5" t="str">
        <f t="shared" ref="H11:H40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378</v>
      </c>
      <c r="B12" s="16" t="s">
        <v>63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379</v>
      </c>
      <c r="B13" s="16" t="s">
        <v>65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380</v>
      </c>
      <c r="B14" s="16" t="s">
        <v>67</v>
      </c>
      <c r="C14" s="17"/>
      <c r="D14" s="17"/>
      <c r="E14" s="18"/>
      <c r="F14" s="5" t="str">
        <f t="shared" si="0"/>
        <v/>
      </c>
      <c r="G14" s="5">
        <f t="shared" si="1"/>
        <v>8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381</v>
      </c>
      <c r="B15" s="16" t="s">
        <v>55</v>
      </c>
      <c r="C15" s="17"/>
      <c r="D15" s="17"/>
      <c r="E15" s="18"/>
      <c r="F15" s="5" t="str">
        <f t="shared" si="0"/>
        <v/>
      </c>
      <c r="G15" s="5">
        <f t="shared" si="1"/>
        <v>8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382</v>
      </c>
      <c r="B16" s="16" t="s">
        <v>57</v>
      </c>
      <c r="C16" s="17"/>
      <c r="D16" s="17"/>
      <c r="E16" s="18"/>
      <c r="F16" s="5" t="str">
        <f t="shared" si="0"/>
        <v/>
      </c>
      <c r="G16" s="5">
        <f t="shared" si="1"/>
        <v>8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383</v>
      </c>
      <c r="B17" s="16" t="s">
        <v>59</v>
      </c>
      <c r="C17" s="17"/>
      <c r="D17" s="17"/>
      <c r="E17" s="18"/>
      <c r="F17" s="5" t="str">
        <f t="shared" si="0"/>
        <v/>
      </c>
      <c r="G17" s="5">
        <f t="shared" si="1"/>
        <v>0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384</v>
      </c>
      <c r="B18" s="16" t="s">
        <v>61</v>
      </c>
      <c r="C18" s="17"/>
      <c r="D18" s="17"/>
      <c r="E18" s="18"/>
      <c r="F18" s="5" t="str">
        <f t="shared" si="0"/>
        <v/>
      </c>
      <c r="G18" s="5">
        <f t="shared" si="1"/>
        <v>0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385</v>
      </c>
      <c r="B19" s="16" t="s">
        <v>63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386</v>
      </c>
      <c r="B20" s="16" t="s">
        <v>65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387</v>
      </c>
      <c r="B21" s="16" t="s">
        <v>67</v>
      </c>
      <c r="C21" s="17"/>
      <c r="D21" s="17"/>
      <c r="E21" s="18"/>
      <c r="F21" s="5" t="str">
        <f t="shared" si="0"/>
        <v/>
      </c>
      <c r="G21" s="5">
        <f t="shared" si="1"/>
        <v>8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388</v>
      </c>
      <c r="B22" s="16" t="s">
        <v>55</v>
      </c>
      <c r="C22" s="17"/>
      <c r="D22" s="17"/>
      <c r="E22" s="18"/>
      <c r="F22" s="5" t="str">
        <f t="shared" si="0"/>
        <v/>
      </c>
      <c r="G22" s="5">
        <f t="shared" si="1"/>
        <v>8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389</v>
      </c>
      <c r="B23" s="16" t="s">
        <v>57</v>
      </c>
      <c r="C23" s="17"/>
      <c r="D23" s="17"/>
      <c r="E23" s="18"/>
      <c r="F23" s="5" t="str">
        <f t="shared" si="0"/>
        <v/>
      </c>
      <c r="G23" s="5">
        <f t="shared" si="1"/>
        <v>8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390</v>
      </c>
      <c r="B24" s="16" t="s">
        <v>59</v>
      </c>
      <c r="C24" s="17"/>
      <c r="D24" s="17"/>
      <c r="E24" s="18"/>
      <c r="F24" s="5" t="str">
        <f t="shared" si="0"/>
        <v/>
      </c>
      <c r="G24" s="5">
        <f t="shared" si="1"/>
        <v>0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391</v>
      </c>
      <c r="B25" s="16" t="s">
        <v>61</v>
      </c>
      <c r="C25" s="17"/>
      <c r="D25" s="17"/>
      <c r="E25" s="18"/>
      <c r="F25" s="5" t="str">
        <f t="shared" si="0"/>
        <v/>
      </c>
      <c r="G25" s="5">
        <f t="shared" si="1"/>
        <v>0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392</v>
      </c>
      <c r="B26" s="16" t="s">
        <v>63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393</v>
      </c>
      <c r="B27" s="16" t="s">
        <v>65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394</v>
      </c>
      <c r="B28" s="16" t="s">
        <v>67</v>
      </c>
      <c r="C28" s="17"/>
      <c r="D28" s="17"/>
      <c r="E28" s="18"/>
      <c r="F28" s="5" t="str">
        <f t="shared" si="0"/>
        <v/>
      </c>
      <c r="G28" s="5">
        <f t="shared" si="1"/>
        <v>8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395</v>
      </c>
      <c r="B29" s="16" t="s">
        <v>55</v>
      </c>
      <c r="C29" s="17"/>
      <c r="D29" s="17"/>
      <c r="E29" s="18"/>
      <c r="F29" s="5" t="str">
        <f t="shared" si="0"/>
        <v/>
      </c>
      <c r="G29" s="5">
        <f t="shared" si="1"/>
        <v>8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396</v>
      </c>
      <c r="B30" s="16" t="s">
        <v>57</v>
      </c>
      <c r="C30" s="17"/>
      <c r="D30" s="17"/>
      <c r="E30" s="18"/>
      <c r="F30" s="5" t="str">
        <f t="shared" si="0"/>
        <v/>
      </c>
      <c r="G30" s="5">
        <f t="shared" si="1"/>
        <v>8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397</v>
      </c>
      <c r="B31" s="16" t="s">
        <v>59</v>
      </c>
      <c r="C31" s="17"/>
      <c r="D31" s="17"/>
      <c r="E31" s="18"/>
      <c r="F31" s="5" t="str">
        <f t="shared" si="0"/>
        <v/>
      </c>
      <c r="G31" s="5">
        <f t="shared" si="1"/>
        <v>0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398</v>
      </c>
      <c r="B32" s="16" t="s">
        <v>61</v>
      </c>
      <c r="C32" s="17"/>
      <c r="D32" s="17"/>
      <c r="E32" s="18"/>
      <c r="F32" s="5" t="str">
        <f t="shared" si="0"/>
        <v/>
      </c>
      <c r="G32" s="5">
        <f t="shared" si="1"/>
        <v>0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399</v>
      </c>
      <c r="B33" s="16" t="s">
        <v>63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400</v>
      </c>
      <c r="B34" s="16" t="s">
        <v>65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401</v>
      </c>
      <c r="B35" s="16" t="s">
        <v>67</v>
      </c>
      <c r="C35" s="17"/>
      <c r="D35" s="17"/>
      <c r="E35" s="18"/>
      <c r="F35" s="5" t="str">
        <f t="shared" si="0"/>
        <v/>
      </c>
      <c r="G35" s="5">
        <f t="shared" si="1"/>
        <v>8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402</v>
      </c>
      <c r="B36" s="16" t="s">
        <v>55</v>
      </c>
      <c r="C36" s="17"/>
      <c r="D36" s="17"/>
      <c r="E36" s="18"/>
      <c r="F36" s="5" t="str">
        <f t="shared" si="0"/>
        <v/>
      </c>
      <c r="G36" s="5">
        <f t="shared" si="1"/>
        <v>8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403</v>
      </c>
      <c r="B37" s="16" t="s">
        <v>57</v>
      </c>
      <c r="C37" s="17"/>
      <c r="D37" s="17"/>
      <c r="E37" s="18"/>
      <c r="F37" s="5" t="str">
        <f t="shared" si="0"/>
        <v/>
      </c>
      <c r="G37" s="5">
        <f t="shared" si="1"/>
        <v>8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404</v>
      </c>
      <c r="B38" s="16" t="s">
        <v>59</v>
      </c>
      <c r="C38" s="17"/>
      <c r="D38" s="17"/>
      <c r="E38" s="18"/>
      <c r="F38" s="5" t="str">
        <f t="shared" si="0"/>
        <v/>
      </c>
      <c r="G38" s="5">
        <f t="shared" si="1"/>
        <v>0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405</v>
      </c>
      <c r="B39" s="16" t="s">
        <v>61</v>
      </c>
      <c r="C39" s="17"/>
      <c r="D39" s="17"/>
      <c r="E39" s="18"/>
      <c r="F39" s="5" t="str">
        <f t="shared" si="0"/>
        <v/>
      </c>
      <c r="G39" s="5">
        <f t="shared" si="1"/>
        <v>0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406</v>
      </c>
      <c r="B40" s="16" t="s">
        <v>63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3" priority="1" operator="greaterThan">
      <formula>0</formula>
    </cfRule>
    <cfRule type="cellIs" dxfId="2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3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8" customWidth="1"/>
    <col min="3" max="4" width="10" customWidth="1"/>
    <col min="5" max="5" width="12" customWidth="1"/>
    <col min="6" max="8" width="11" customWidth="1"/>
    <col min="9" max="9" width="12" customWidth="1"/>
    <col min="10" max="10" width="26" customWidth="1"/>
  </cols>
  <sheetData>
    <row r="1" spans="1:10" ht="28.05" customHeight="1" x14ac:dyDescent="0.3">
      <c r="A1" s="22" t="s">
        <v>407</v>
      </c>
      <c r="B1" s="23"/>
      <c r="C1" s="23"/>
      <c r="D1" s="23"/>
      <c r="E1" s="23"/>
      <c r="F1" s="23"/>
      <c r="G1" s="23"/>
      <c r="H1" s="23"/>
      <c r="I1" s="23"/>
      <c r="J1" s="23"/>
    </row>
    <row r="3" spans="1:10" ht="21" customHeight="1" x14ac:dyDescent="0.3">
      <c r="A3" s="10" t="s">
        <v>36</v>
      </c>
      <c r="B3" s="11" t="s">
        <v>37</v>
      </c>
      <c r="C3" s="11"/>
      <c r="E3" s="10" t="s">
        <v>14</v>
      </c>
      <c r="F3" s="11" t="s">
        <v>31</v>
      </c>
      <c r="G3" s="11"/>
      <c r="H3" s="10" t="s">
        <v>38</v>
      </c>
      <c r="I3" s="12">
        <v>8</v>
      </c>
      <c r="J3" s="11"/>
    </row>
    <row r="4" spans="1:10" ht="21" customHeight="1" x14ac:dyDescent="0.3">
      <c r="A4" s="10" t="s">
        <v>39</v>
      </c>
      <c r="B4" s="11" t="s">
        <v>37</v>
      </c>
      <c r="C4" s="11"/>
      <c r="E4" s="10" t="s">
        <v>40</v>
      </c>
      <c r="F4" s="11">
        <v>2026</v>
      </c>
      <c r="G4" s="11"/>
      <c r="H4" s="10" t="s">
        <v>41</v>
      </c>
      <c r="I4" s="13" t="s">
        <v>42</v>
      </c>
      <c r="J4" s="14"/>
    </row>
    <row r="5" spans="1:10" ht="21" customHeight="1" x14ac:dyDescent="0.3"/>
    <row r="6" spans="1:10" ht="21" customHeight="1" x14ac:dyDescent="0.3"/>
    <row r="7" spans="1:10" ht="21" customHeight="1" x14ac:dyDescent="0.3">
      <c r="A7" s="31" t="s">
        <v>15</v>
      </c>
      <c r="B7" s="23"/>
      <c r="C7" s="31" t="s">
        <v>43</v>
      </c>
      <c r="D7" s="23"/>
      <c r="E7" s="31" t="s">
        <v>44</v>
      </c>
      <c r="F7" s="23"/>
      <c r="G7" s="31" t="s">
        <v>18</v>
      </c>
      <c r="H7" s="23"/>
      <c r="I7" s="31" t="s">
        <v>45</v>
      </c>
      <c r="J7" s="23"/>
    </row>
    <row r="8" spans="1:10" ht="21" customHeight="1" x14ac:dyDescent="0.3">
      <c r="A8" s="37">
        <f>COUNTIF(G11:G41,"&gt;0")</f>
        <v>23</v>
      </c>
      <c r="B8" s="35"/>
      <c r="C8" s="36">
        <f>SUM(F11:F41)</f>
        <v>0</v>
      </c>
      <c r="D8" s="35"/>
      <c r="E8" s="36">
        <f>SUM(G11:G41)</f>
        <v>184</v>
      </c>
      <c r="F8" s="35"/>
      <c r="G8" s="36">
        <f>SUM(H11:H41)</f>
        <v>0</v>
      </c>
      <c r="H8" s="35"/>
      <c r="I8" s="34" t="str">
        <f>IF(H8&gt;0,"Plus","Ausgleich / Minus")</f>
        <v>Ausgleich / Minus</v>
      </c>
      <c r="J8" s="35"/>
    </row>
    <row r="9" spans="1:10" ht="21" customHeight="1" x14ac:dyDescent="0.3"/>
    <row r="10" spans="1:10" ht="21" customHeight="1" x14ac:dyDescent="0.3">
      <c r="A10" s="15" t="s">
        <v>46</v>
      </c>
      <c r="B10" s="15" t="s">
        <v>47</v>
      </c>
      <c r="C10" s="15" t="s">
        <v>48</v>
      </c>
      <c r="D10" s="15" t="s">
        <v>49</v>
      </c>
      <c r="E10" s="15" t="s">
        <v>50</v>
      </c>
      <c r="F10" s="15" t="s">
        <v>16</v>
      </c>
      <c r="G10" s="15" t="s">
        <v>17</v>
      </c>
      <c r="H10" s="15" t="s">
        <v>51</v>
      </c>
      <c r="I10" s="15" t="s">
        <v>52</v>
      </c>
      <c r="J10" s="15" t="s">
        <v>53</v>
      </c>
    </row>
    <row r="11" spans="1:10" ht="21" customHeight="1" x14ac:dyDescent="0.3">
      <c r="A11" s="21" t="s">
        <v>408</v>
      </c>
      <c r="B11" s="16" t="s">
        <v>65</v>
      </c>
      <c r="C11" s="17"/>
      <c r="D11" s="17"/>
      <c r="E11" s="18"/>
      <c r="F11" s="5" t="str">
        <f t="shared" ref="F11:F41" si="0">IF(OR(C11="",D11=""),"",ROUND((D11-C11)*24-IF(E11="",0,E11)/60,2))</f>
        <v/>
      </c>
      <c r="G11" s="5">
        <f t="shared" ref="G11:G41" si="1">IF(OR(B11="Sa",B11="So"),0,$I$3)</f>
        <v>8</v>
      </c>
      <c r="H11" s="5" t="str">
        <f t="shared" ref="H11:H41" si="2">IF(F11="","",ROUND(F11-G11,2))</f>
        <v/>
      </c>
      <c r="I11" s="5">
        <f>IF(COUNTA($H$11:H11)=0,"",ROUND(SUM($H$11:H11),2))</f>
        <v>0</v>
      </c>
      <c r="J11" s="11"/>
    </row>
    <row r="12" spans="1:10" ht="21" customHeight="1" x14ac:dyDescent="0.3">
      <c r="A12" s="21" t="s">
        <v>409</v>
      </c>
      <c r="B12" s="16" t="s">
        <v>67</v>
      </c>
      <c r="C12" s="17"/>
      <c r="D12" s="17"/>
      <c r="E12" s="18"/>
      <c r="F12" s="5" t="str">
        <f t="shared" si="0"/>
        <v/>
      </c>
      <c r="G12" s="5">
        <f t="shared" si="1"/>
        <v>8</v>
      </c>
      <c r="H12" s="5" t="str">
        <f t="shared" si="2"/>
        <v/>
      </c>
      <c r="I12" s="5">
        <f>IF(COUNTA($H$11:H12)=0,"",ROUND(SUM($H$11:H12),2))</f>
        <v>0</v>
      </c>
      <c r="J12" s="11"/>
    </row>
    <row r="13" spans="1:10" ht="21" customHeight="1" x14ac:dyDescent="0.3">
      <c r="A13" s="21" t="s">
        <v>410</v>
      </c>
      <c r="B13" s="16" t="s">
        <v>55</v>
      </c>
      <c r="C13" s="17"/>
      <c r="D13" s="17"/>
      <c r="E13" s="18"/>
      <c r="F13" s="5" t="str">
        <f t="shared" si="0"/>
        <v/>
      </c>
      <c r="G13" s="5">
        <f t="shared" si="1"/>
        <v>8</v>
      </c>
      <c r="H13" s="5" t="str">
        <f t="shared" si="2"/>
        <v/>
      </c>
      <c r="I13" s="5">
        <f>IF(COUNTA($H$11:H13)=0,"",ROUND(SUM($H$11:H13),2))</f>
        <v>0</v>
      </c>
      <c r="J13" s="11"/>
    </row>
    <row r="14" spans="1:10" ht="21" customHeight="1" x14ac:dyDescent="0.3">
      <c r="A14" s="21" t="s">
        <v>411</v>
      </c>
      <c r="B14" s="16" t="s">
        <v>57</v>
      </c>
      <c r="C14" s="17"/>
      <c r="D14" s="17"/>
      <c r="E14" s="18"/>
      <c r="F14" s="5" t="str">
        <f t="shared" si="0"/>
        <v/>
      </c>
      <c r="G14" s="5">
        <f t="shared" si="1"/>
        <v>8</v>
      </c>
      <c r="H14" s="5" t="str">
        <f t="shared" si="2"/>
        <v/>
      </c>
      <c r="I14" s="5">
        <f>IF(COUNTA($H$11:H14)=0,"",ROUND(SUM($H$11:H14),2))</f>
        <v>0</v>
      </c>
      <c r="J14" s="11"/>
    </row>
    <row r="15" spans="1:10" ht="21" customHeight="1" x14ac:dyDescent="0.3">
      <c r="A15" s="21" t="s">
        <v>412</v>
      </c>
      <c r="B15" s="16" t="s">
        <v>59</v>
      </c>
      <c r="C15" s="17"/>
      <c r="D15" s="17"/>
      <c r="E15" s="18"/>
      <c r="F15" s="5" t="str">
        <f t="shared" si="0"/>
        <v/>
      </c>
      <c r="G15" s="5">
        <f t="shared" si="1"/>
        <v>0</v>
      </c>
      <c r="H15" s="5" t="str">
        <f t="shared" si="2"/>
        <v/>
      </c>
      <c r="I15" s="5">
        <f>IF(COUNTA($H$11:H15)=0,"",ROUND(SUM($H$11:H15),2))</f>
        <v>0</v>
      </c>
      <c r="J15" s="11"/>
    </row>
    <row r="16" spans="1:10" ht="21" customHeight="1" x14ac:dyDescent="0.3">
      <c r="A16" s="21" t="s">
        <v>413</v>
      </c>
      <c r="B16" s="16" t="s">
        <v>61</v>
      </c>
      <c r="C16" s="17"/>
      <c r="D16" s="17"/>
      <c r="E16" s="18"/>
      <c r="F16" s="5" t="str">
        <f t="shared" si="0"/>
        <v/>
      </c>
      <c r="G16" s="5">
        <f t="shared" si="1"/>
        <v>0</v>
      </c>
      <c r="H16" s="5" t="str">
        <f t="shared" si="2"/>
        <v/>
      </c>
      <c r="I16" s="5">
        <f>IF(COUNTA($H$11:H16)=0,"",ROUND(SUM($H$11:H16),2))</f>
        <v>0</v>
      </c>
      <c r="J16" s="11"/>
    </row>
    <row r="17" spans="1:10" ht="21" customHeight="1" x14ac:dyDescent="0.3">
      <c r="A17" s="21" t="s">
        <v>414</v>
      </c>
      <c r="B17" s="16" t="s">
        <v>63</v>
      </c>
      <c r="C17" s="17"/>
      <c r="D17" s="17"/>
      <c r="E17" s="18"/>
      <c r="F17" s="5" t="str">
        <f t="shared" si="0"/>
        <v/>
      </c>
      <c r="G17" s="5">
        <f t="shared" si="1"/>
        <v>8</v>
      </c>
      <c r="H17" s="5" t="str">
        <f t="shared" si="2"/>
        <v/>
      </c>
      <c r="I17" s="5">
        <f>IF(COUNTA($H$11:H17)=0,"",ROUND(SUM($H$11:H17),2))</f>
        <v>0</v>
      </c>
      <c r="J17" s="11"/>
    </row>
    <row r="18" spans="1:10" ht="21" customHeight="1" x14ac:dyDescent="0.3">
      <c r="A18" s="21" t="s">
        <v>415</v>
      </c>
      <c r="B18" s="16" t="s">
        <v>65</v>
      </c>
      <c r="C18" s="17"/>
      <c r="D18" s="17"/>
      <c r="E18" s="18"/>
      <c r="F18" s="5" t="str">
        <f t="shared" si="0"/>
        <v/>
      </c>
      <c r="G18" s="5">
        <f t="shared" si="1"/>
        <v>8</v>
      </c>
      <c r="H18" s="5" t="str">
        <f t="shared" si="2"/>
        <v/>
      </c>
      <c r="I18" s="5">
        <f>IF(COUNTA($H$11:H18)=0,"",ROUND(SUM($H$11:H18),2))</f>
        <v>0</v>
      </c>
      <c r="J18" s="11"/>
    </row>
    <row r="19" spans="1:10" ht="21" customHeight="1" x14ac:dyDescent="0.3">
      <c r="A19" s="21" t="s">
        <v>416</v>
      </c>
      <c r="B19" s="16" t="s">
        <v>67</v>
      </c>
      <c r="C19" s="17"/>
      <c r="D19" s="17"/>
      <c r="E19" s="18"/>
      <c r="F19" s="5" t="str">
        <f t="shared" si="0"/>
        <v/>
      </c>
      <c r="G19" s="5">
        <f t="shared" si="1"/>
        <v>8</v>
      </c>
      <c r="H19" s="5" t="str">
        <f t="shared" si="2"/>
        <v/>
      </c>
      <c r="I19" s="5">
        <f>IF(COUNTA($H$11:H19)=0,"",ROUND(SUM($H$11:H19),2))</f>
        <v>0</v>
      </c>
      <c r="J19" s="11"/>
    </row>
    <row r="20" spans="1:10" ht="21" customHeight="1" x14ac:dyDescent="0.3">
      <c r="A20" s="21" t="s">
        <v>417</v>
      </c>
      <c r="B20" s="16" t="s">
        <v>55</v>
      </c>
      <c r="C20" s="17"/>
      <c r="D20" s="17"/>
      <c r="E20" s="18"/>
      <c r="F20" s="5" t="str">
        <f t="shared" si="0"/>
        <v/>
      </c>
      <c r="G20" s="5">
        <f t="shared" si="1"/>
        <v>8</v>
      </c>
      <c r="H20" s="5" t="str">
        <f t="shared" si="2"/>
        <v/>
      </c>
      <c r="I20" s="5">
        <f>IF(COUNTA($H$11:H20)=0,"",ROUND(SUM($H$11:H20),2))</f>
        <v>0</v>
      </c>
      <c r="J20" s="11"/>
    </row>
    <row r="21" spans="1:10" ht="21" customHeight="1" x14ac:dyDescent="0.3">
      <c r="A21" s="21" t="s">
        <v>418</v>
      </c>
      <c r="B21" s="16" t="s">
        <v>57</v>
      </c>
      <c r="C21" s="17"/>
      <c r="D21" s="17"/>
      <c r="E21" s="18"/>
      <c r="F21" s="5" t="str">
        <f t="shared" si="0"/>
        <v/>
      </c>
      <c r="G21" s="5">
        <f t="shared" si="1"/>
        <v>8</v>
      </c>
      <c r="H21" s="5" t="str">
        <f t="shared" si="2"/>
        <v/>
      </c>
      <c r="I21" s="5">
        <f>IF(COUNTA($H$11:H21)=0,"",ROUND(SUM($H$11:H21),2))</f>
        <v>0</v>
      </c>
      <c r="J21" s="11"/>
    </row>
    <row r="22" spans="1:10" ht="21" customHeight="1" x14ac:dyDescent="0.3">
      <c r="A22" s="21" t="s">
        <v>419</v>
      </c>
      <c r="B22" s="16" t="s">
        <v>59</v>
      </c>
      <c r="C22" s="17"/>
      <c r="D22" s="17"/>
      <c r="E22" s="18"/>
      <c r="F22" s="5" t="str">
        <f t="shared" si="0"/>
        <v/>
      </c>
      <c r="G22" s="5">
        <f t="shared" si="1"/>
        <v>0</v>
      </c>
      <c r="H22" s="5" t="str">
        <f t="shared" si="2"/>
        <v/>
      </c>
      <c r="I22" s="5">
        <f>IF(COUNTA($H$11:H22)=0,"",ROUND(SUM($H$11:H22),2))</f>
        <v>0</v>
      </c>
      <c r="J22" s="11"/>
    </row>
    <row r="23" spans="1:10" ht="21" customHeight="1" x14ac:dyDescent="0.3">
      <c r="A23" s="21" t="s">
        <v>420</v>
      </c>
      <c r="B23" s="16" t="s">
        <v>61</v>
      </c>
      <c r="C23" s="17"/>
      <c r="D23" s="17"/>
      <c r="E23" s="18"/>
      <c r="F23" s="5" t="str">
        <f t="shared" si="0"/>
        <v/>
      </c>
      <c r="G23" s="5">
        <f t="shared" si="1"/>
        <v>0</v>
      </c>
      <c r="H23" s="5" t="str">
        <f t="shared" si="2"/>
        <v/>
      </c>
      <c r="I23" s="5">
        <f>IF(COUNTA($H$11:H23)=0,"",ROUND(SUM($H$11:H23),2))</f>
        <v>0</v>
      </c>
      <c r="J23" s="11"/>
    </row>
    <row r="24" spans="1:10" ht="21" customHeight="1" x14ac:dyDescent="0.3">
      <c r="A24" s="21" t="s">
        <v>421</v>
      </c>
      <c r="B24" s="16" t="s">
        <v>63</v>
      </c>
      <c r="C24" s="17"/>
      <c r="D24" s="17"/>
      <c r="E24" s="18"/>
      <c r="F24" s="5" t="str">
        <f t="shared" si="0"/>
        <v/>
      </c>
      <c r="G24" s="5">
        <f t="shared" si="1"/>
        <v>8</v>
      </c>
      <c r="H24" s="5" t="str">
        <f t="shared" si="2"/>
        <v/>
      </c>
      <c r="I24" s="5">
        <f>IF(COUNTA($H$11:H24)=0,"",ROUND(SUM($H$11:H24),2))</f>
        <v>0</v>
      </c>
      <c r="J24" s="11"/>
    </row>
    <row r="25" spans="1:10" ht="21" customHeight="1" x14ac:dyDescent="0.3">
      <c r="A25" s="21" t="s">
        <v>422</v>
      </c>
      <c r="B25" s="16" t="s">
        <v>65</v>
      </c>
      <c r="C25" s="17"/>
      <c r="D25" s="17"/>
      <c r="E25" s="18"/>
      <c r="F25" s="5" t="str">
        <f t="shared" si="0"/>
        <v/>
      </c>
      <c r="G25" s="5">
        <f t="shared" si="1"/>
        <v>8</v>
      </c>
      <c r="H25" s="5" t="str">
        <f t="shared" si="2"/>
        <v/>
      </c>
      <c r="I25" s="5">
        <f>IF(COUNTA($H$11:H25)=0,"",ROUND(SUM($H$11:H25),2))</f>
        <v>0</v>
      </c>
      <c r="J25" s="11"/>
    </row>
    <row r="26" spans="1:10" ht="21" customHeight="1" x14ac:dyDescent="0.3">
      <c r="A26" s="21" t="s">
        <v>423</v>
      </c>
      <c r="B26" s="16" t="s">
        <v>67</v>
      </c>
      <c r="C26" s="17"/>
      <c r="D26" s="17"/>
      <c r="E26" s="18"/>
      <c r="F26" s="5" t="str">
        <f t="shared" si="0"/>
        <v/>
      </c>
      <c r="G26" s="5">
        <f t="shared" si="1"/>
        <v>8</v>
      </c>
      <c r="H26" s="5" t="str">
        <f t="shared" si="2"/>
        <v/>
      </c>
      <c r="I26" s="5">
        <f>IF(COUNTA($H$11:H26)=0,"",ROUND(SUM($H$11:H26),2))</f>
        <v>0</v>
      </c>
      <c r="J26" s="11"/>
    </row>
    <row r="27" spans="1:10" ht="21" customHeight="1" x14ac:dyDescent="0.3">
      <c r="A27" s="21" t="s">
        <v>424</v>
      </c>
      <c r="B27" s="16" t="s">
        <v>55</v>
      </c>
      <c r="C27" s="17"/>
      <c r="D27" s="17"/>
      <c r="E27" s="18"/>
      <c r="F27" s="5" t="str">
        <f t="shared" si="0"/>
        <v/>
      </c>
      <c r="G27" s="5">
        <f t="shared" si="1"/>
        <v>8</v>
      </c>
      <c r="H27" s="5" t="str">
        <f t="shared" si="2"/>
        <v/>
      </c>
      <c r="I27" s="5">
        <f>IF(COUNTA($H$11:H27)=0,"",ROUND(SUM($H$11:H27),2))</f>
        <v>0</v>
      </c>
      <c r="J27" s="11"/>
    </row>
    <row r="28" spans="1:10" ht="21" customHeight="1" x14ac:dyDescent="0.3">
      <c r="A28" s="21" t="s">
        <v>425</v>
      </c>
      <c r="B28" s="16" t="s">
        <v>57</v>
      </c>
      <c r="C28" s="17"/>
      <c r="D28" s="17"/>
      <c r="E28" s="18"/>
      <c r="F28" s="5" t="str">
        <f t="shared" si="0"/>
        <v/>
      </c>
      <c r="G28" s="5">
        <f t="shared" si="1"/>
        <v>8</v>
      </c>
      <c r="H28" s="5" t="str">
        <f t="shared" si="2"/>
        <v/>
      </c>
      <c r="I28" s="5">
        <f>IF(COUNTA($H$11:H28)=0,"",ROUND(SUM($H$11:H28),2))</f>
        <v>0</v>
      </c>
      <c r="J28" s="11"/>
    </row>
    <row r="29" spans="1:10" ht="21" customHeight="1" x14ac:dyDescent="0.3">
      <c r="A29" s="21" t="s">
        <v>426</v>
      </c>
      <c r="B29" s="16" t="s">
        <v>59</v>
      </c>
      <c r="C29" s="17"/>
      <c r="D29" s="17"/>
      <c r="E29" s="18"/>
      <c r="F29" s="5" t="str">
        <f t="shared" si="0"/>
        <v/>
      </c>
      <c r="G29" s="5">
        <f t="shared" si="1"/>
        <v>0</v>
      </c>
      <c r="H29" s="5" t="str">
        <f t="shared" si="2"/>
        <v/>
      </c>
      <c r="I29" s="5">
        <f>IF(COUNTA($H$11:H29)=0,"",ROUND(SUM($H$11:H29),2))</f>
        <v>0</v>
      </c>
      <c r="J29" s="11"/>
    </row>
    <row r="30" spans="1:10" ht="21" customHeight="1" x14ac:dyDescent="0.3">
      <c r="A30" s="21" t="s">
        <v>427</v>
      </c>
      <c r="B30" s="16" t="s">
        <v>61</v>
      </c>
      <c r="C30" s="17"/>
      <c r="D30" s="17"/>
      <c r="E30" s="18"/>
      <c r="F30" s="5" t="str">
        <f t="shared" si="0"/>
        <v/>
      </c>
      <c r="G30" s="5">
        <f t="shared" si="1"/>
        <v>0</v>
      </c>
      <c r="H30" s="5" t="str">
        <f t="shared" si="2"/>
        <v/>
      </c>
      <c r="I30" s="5">
        <f>IF(COUNTA($H$11:H30)=0,"",ROUND(SUM($H$11:H30),2))</f>
        <v>0</v>
      </c>
      <c r="J30" s="11"/>
    </row>
    <row r="31" spans="1:10" ht="21" customHeight="1" x14ac:dyDescent="0.3">
      <c r="A31" s="21" t="s">
        <v>428</v>
      </c>
      <c r="B31" s="16" t="s">
        <v>63</v>
      </c>
      <c r="C31" s="17"/>
      <c r="D31" s="17"/>
      <c r="E31" s="18"/>
      <c r="F31" s="5" t="str">
        <f t="shared" si="0"/>
        <v/>
      </c>
      <c r="G31" s="5">
        <f t="shared" si="1"/>
        <v>8</v>
      </c>
      <c r="H31" s="5" t="str">
        <f t="shared" si="2"/>
        <v/>
      </c>
      <c r="I31" s="5">
        <f>IF(COUNTA($H$11:H31)=0,"",ROUND(SUM($H$11:H31),2))</f>
        <v>0</v>
      </c>
      <c r="J31" s="11"/>
    </row>
    <row r="32" spans="1:10" ht="21" customHeight="1" x14ac:dyDescent="0.3">
      <c r="A32" s="21" t="s">
        <v>429</v>
      </c>
      <c r="B32" s="16" t="s">
        <v>65</v>
      </c>
      <c r="C32" s="17"/>
      <c r="D32" s="17"/>
      <c r="E32" s="18"/>
      <c r="F32" s="5" t="str">
        <f t="shared" si="0"/>
        <v/>
      </c>
      <c r="G32" s="5">
        <f t="shared" si="1"/>
        <v>8</v>
      </c>
      <c r="H32" s="5" t="str">
        <f t="shared" si="2"/>
        <v/>
      </c>
      <c r="I32" s="5">
        <f>IF(COUNTA($H$11:H32)=0,"",ROUND(SUM($H$11:H32),2))</f>
        <v>0</v>
      </c>
      <c r="J32" s="11"/>
    </row>
    <row r="33" spans="1:10" ht="21" customHeight="1" x14ac:dyDescent="0.3">
      <c r="A33" s="21" t="s">
        <v>430</v>
      </c>
      <c r="B33" s="16" t="s">
        <v>67</v>
      </c>
      <c r="C33" s="17"/>
      <c r="D33" s="17"/>
      <c r="E33" s="18"/>
      <c r="F33" s="5" t="str">
        <f t="shared" si="0"/>
        <v/>
      </c>
      <c r="G33" s="5">
        <f t="shared" si="1"/>
        <v>8</v>
      </c>
      <c r="H33" s="5" t="str">
        <f t="shared" si="2"/>
        <v/>
      </c>
      <c r="I33" s="5">
        <f>IF(COUNTA($H$11:H33)=0,"",ROUND(SUM($H$11:H33),2))</f>
        <v>0</v>
      </c>
      <c r="J33" s="11"/>
    </row>
    <row r="34" spans="1:10" ht="21" customHeight="1" x14ac:dyDescent="0.3">
      <c r="A34" s="21" t="s">
        <v>431</v>
      </c>
      <c r="B34" s="16" t="s">
        <v>55</v>
      </c>
      <c r="C34" s="17"/>
      <c r="D34" s="17"/>
      <c r="E34" s="18"/>
      <c r="F34" s="5" t="str">
        <f t="shared" si="0"/>
        <v/>
      </c>
      <c r="G34" s="5">
        <f t="shared" si="1"/>
        <v>8</v>
      </c>
      <c r="H34" s="5" t="str">
        <f t="shared" si="2"/>
        <v/>
      </c>
      <c r="I34" s="5">
        <f>IF(COUNTA($H$11:H34)=0,"",ROUND(SUM($H$11:H34),2))</f>
        <v>0</v>
      </c>
      <c r="J34" s="11"/>
    </row>
    <row r="35" spans="1:10" ht="21" customHeight="1" x14ac:dyDescent="0.3">
      <c r="A35" s="21" t="s">
        <v>432</v>
      </c>
      <c r="B35" s="16" t="s">
        <v>57</v>
      </c>
      <c r="C35" s="17"/>
      <c r="D35" s="17"/>
      <c r="E35" s="18"/>
      <c r="F35" s="5" t="str">
        <f t="shared" si="0"/>
        <v/>
      </c>
      <c r="G35" s="5">
        <f t="shared" si="1"/>
        <v>8</v>
      </c>
      <c r="H35" s="5" t="str">
        <f t="shared" si="2"/>
        <v/>
      </c>
      <c r="I35" s="5">
        <f>IF(COUNTA($H$11:H35)=0,"",ROUND(SUM($H$11:H35),2))</f>
        <v>0</v>
      </c>
      <c r="J35" s="11"/>
    </row>
    <row r="36" spans="1:10" ht="21" customHeight="1" x14ac:dyDescent="0.3">
      <c r="A36" s="21" t="s">
        <v>433</v>
      </c>
      <c r="B36" s="16" t="s">
        <v>59</v>
      </c>
      <c r="C36" s="17"/>
      <c r="D36" s="17"/>
      <c r="E36" s="18"/>
      <c r="F36" s="5" t="str">
        <f t="shared" si="0"/>
        <v/>
      </c>
      <c r="G36" s="5">
        <f t="shared" si="1"/>
        <v>0</v>
      </c>
      <c r="H36" s="5" t="str">
        <f t="shared" si="2"/>
        <v/>
      </c>
      <c r="I36" s="5">
        <f>IF(COUNTA($H$11:H36)=0,"",ROUND(SUM($H$11:H36),2))</f>
        <v>0</v>
      </c>
      <c r="J36" s="11"/>
    </row>
    <row r="37" spans="1:10" ht="21" customHeight="1" x14ac:dyDescent="0.3">
      <c r="A37" s="21" t="s">
        <v>434</v>
      </c>
      <c r="B37" s="16" t="s">
        <v>61</v>
      </c>
      <c r="C37" s="17"/>
      <c r="D37" s="17"/>
      <c r="E37" s="18"/>
      <c r="F37" s="5" t="str">
        <f t="shared" si="0"/>
        <v/>
      </c>
      <c r="G37" s="5">
        <f t="shared" si="1"/>
        <v>0</v>
      </c>
      <c r="H37" s="5" t="str">
        <f t="shared" si="2"/>
        <v/>
      </c>
      <c r="I37" s="5">
        <f>IF(COUNTA($H$11:H37)=0,"",ROUND(SUM($H$11:H37),2))</f>
        <v>0</v>
      </c>
      <c r="J37" s="11"/>
    </row>
    <row r="38" spans="1:10" ht="21" customHeight="1" x14ac:dyDescent="0.3">
      <c r="A38" s="21" t="s">
        <v>435</v>
      </c>
      <c r="B38" s="16" t="s">
        <v>63</v>
      </c>
      <c r="C38" s="17"/>
      <c r="D38" s="17"/>
      <c r="E38" s="18"/>
      <c r="F38" s="5" t="str">
        <f t="shared" si="0"/>
        <v/>
      </c>
      <c r="G38" s="5">
        <f t="shared" si="1"/>
        <v>8</v>
      </c>
      <c r="H38" s="5" t="str">
        <f t="shared" si="2"/>
        <v/>
      </c>
      <c r="I38" s="5">
        <f>IF(COUNTA($H$11:H38)=0,"",ROUND(SUM($H$11:H38),2))</f>
        <v>0</v>
      </c>
      <c r="J38" s="11"/>
    </row>
    <row r="39" spans="1:10" ht="21" customHeight="1" x14ac:dyDescent="0.3">
      <c r="A39" s="21" t="s">
        <v>436</v>
      </c>
      <c r="B39" s="16" t="s">
        <v>65</v>
      </c>
      <c r="C39" s="17"/>
      <c r="D39" s="17"/>
      <c r="E39" s="18"/>
      <c r="F39" s="5" t="str">
        <f t="shared" si="0"/>
        <v/>
      </c>
      <c r="G39" s="5">
        <f t="shared" si="1"/>
        <v>8</v>
      </c>
      <c r="H39" s="5" t="str">
        <f t="shared" si="2"/>
        <v/>
      </c>
      <c r="I39" s="5">
        <f>IF(COUNTA($H$11:H39)=0,"",ROUND(SUM($H$11:H39),2))</f>
        <v>0</v>
      </c>
      <c r="J39" s="11"/>
    </row>
    <row r="40" spans="1:10" ht="21" customHeight="1" x14ac:dyDescent="0.3">
      <c r="A40" s="21" t="s">
        <v>437</v>
      </c>
      <c r="B40" s="16" t="s">
        <v>67</v>
      </c>
      <c r="C40" s="17"/>
      <c r="D40" s="17"/>
      <c r="E40" s="18"/>
      <c r="F40" s="5" t="str">
        <f t="shared" si="0"/>
        <v/>
      </c>
      <c r="G40" s="5">
        <f t="shared" si="1"/>
        <v>8</v>
      </c>
      <c r="H40" s="5" t="str">
        <f t="shared" si="2"/>
        <v/>
      </c>
      <c r="I40" s="5">
        <f>IF(COUNTA($H$11:H40)=0,"",ROUND(SUM($H$11:H40),2))</f>
        <v>0</v>
      </c>
      <c r="J40" s="11"/>
    </row>
    <row r="41" spans="1:10" ht="21" customHeight="1" x14ac:dyDescent="0.3">
      <c r="A41" s="21" t="s">
        <v>438</v>
      </c>
      <c r="B41" s="16" t="s">
        <v>55</v>
      </c>
      <c r="C41" s="17"/>
      <c r="D41" s="17"/>
      <c r="E41" s="18"/>
      <c r="F41" s="5" t="str">
        <f t="shared" si="0"/>
        <v/>
      </c>
      <c r="G41" s="5">
        <f t="shared" si="1"/>
        <v>8</v>
      </c>
      <c r="H41" s="5" t="str">
        <f t="shared" si="2"/>
        <v/>
      </c>
      <c r="I41" s="5">
        <f>IF(COUNTA($H$11:H41)=0,"",ROUND(SUM($H$11:H41),2))</f>
        <v>0</v>
      </c>
      <c r="J41" s="11"/>
    </row>
    <row r="42" spans="1:10" ht="21" customHeight="1" x14ac:dyDescent="0.3"/>
    <row r="43" spans="1:10" ht="28.05" customHeight="1" x14ac:dyDescent="0.3">
      <c r="A43" s="19" t="s">
        <v>92</v>
      </c>
      <c r="B43" s="32" t="s">
        <v>93</v>
      </c>
      <c r="C43" s="33"/>
      <c r="D43" s="33"/>
      <c r="E43" s="33"/>
      <c r="F43" s="33"/>
      <c r="G43" s="33"/>
      <c r="H43" s="33"/>
      <c r="I43" s="33"/>
      <c r="J43" s="33"/>
    </row>
  </sheetData>
  <mergeCells count="12">
    <mergeCell ref="B43:J43"/>
    <mergeCell ref="I8:J8"/>
    <mergeCell ref="G8:H8"/>
    <mergeCell ref="A8:B8"/>
    <mergeCell ref="E8:F8"/>
    <mergeCell ref="C8:D8"/>
    <mergeCell ref="A1:J1"/>
    <mergeCell ref="C7:D7"/>
    <mergeCell ref="A7:B7"/>
    <mergeCell ref="G7:H7"/>
    <mergeCell ref="E7:F7"/>
    <mergeCell ref="I7:J7"/>
  </mergeCells>
  <conditionalFormatting sqref="H11:I41">
    <cfRule type="cellIs" dxfId="1" priority="1" operator="greaterThan">
      <formula>0</formula>
    </cfRule>
    <cfRule type="cellIs" dxfId="0" priority="2" operator="lessThan">
      <formula>0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14</vt:i4>
      </vt:variant>
    </vt:vector>
  </HeadingPairs>
  <TitlesOfParts>
    <vt:vector size="14" baseType="lpstr">
      <vt:lpstr>Jahresübersicht</vt:lpstr>
      <vt:lpstr>Anleitung</vt:lpstr>
      <vt:lpstr>Januar</vt:lpstr>
      <vt:lpstr>Februar</vt:lpstr>
      <vt:lpstr>März</vt:lpstr>
      <vt:lpstr>April</vt:lpstr>
      <vt:lpstr>Mai</vt:lpstr>
      <vt:lpstr>Juni</vt:lpstr>
      <vt:lpstr>Juli</vt:lpstr>
      <vt:lpstr>August</vt:lpstr>
      <vt:lpstr>September</vt:lpstr>
      <vt:lpstr>Oktober</vt:lpstr>
      <vt:lpstr>November</vt:lpstr>
      <vt:lpstr>Dezember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2026-04-15T08:49:15Z</dcterms:modified>
</cp:coreProperties>
</file>