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roeffnungsbilanz\"/>
    </mc:Choice>
  </mc:AlternateContent>
  <xr:revisionPtr revIDLastSave="0" documentId="13_ncr:1_{9F978C02-00EF-4479-A001-A3CA312C04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röffnungsbilanz" sheetId="1" r:id="rId1"/>
  </sheets>
  <definedNames>
    <definedName name="_xlnm.Print_Titles" localSheetId="0">Eröffnungsbilanz!$1:$9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D38" i="1"/>
  <c r="G3" i="1" s="1"/>
  <c r="I37" i="1"/>
  <c r="D36" i="1"/>
  <c r="I32" i="1"/>
  <c r="D31" i="1"/>
  <c r="D26" i="1"/>
  <c r="I22" i="1"/>
  <c r="D16" i="1"/>
  <c r="I15" i="1"/>
  <c r="I44" i="1" s="1"/>
  <c r="G4" i="1" s="1"/>
  <c r="G5" i="1" l="1"/>
  <c r="G6" i="1" s="1"/>
</calcChain>
</file>

<file path=xl/sharedStrings.xml><?xml version="1.0" encoding="utf-8"?>
<sst xmlns="http://schemas.openxmlformats.org/spreadsheetml/2006/main" count="147" uniqueCount="109">
  <si>
    <t>Eröffnungsbilanz</t>
  </si>
  <si>
    <t>Unternehmen</t>
  </si>
  <si>
    <t>Musterhandel GmbH</t>
  </si>
  <si>
    <t>Summe Aktiva</t>
  </si>
  <si>
    <t>Stichtag</t>
  </si>
  <si>
    <t>01.01.2026</t>
  </si>
  <si>
    <t>Summe Passiva</t>
  </si>
  <si>
    <t>Gründungsdatum</t>
  </si>
  <si>
    <t>15.11.2025</t>
  </si>
  <si>
    <t>Differenz</t>
  </si>
  <si>
    <t>Währung</t>
  </si>
  <si>
    <t>EUR</t>
  </si>
  <si>
    <t>Status</t>
  </si>
  <si>
    <t>Aktiva</t>
  </si>
  <si>
    <t>Passiva</t>
  </si>
  <si>
    <t>Kategorie</t>
  </si>
  <si>
    <t>Position / Konto</t>
  </si>
  <si>
    <t>Beschreibung</t>
  </si>
  <si>
    <t>Betrag</t>
  </si>
  <si>
    <t>Anlagevermögen</t>
  </si>
  <si>
    <t>Eigenkapital</t>
  </si>
  <si>
    <t>Maschinen</t>
  </si>
  <si>
    <t>Produktionsmaschinen</t>
  </si>
  <si>
    <t>Gezeichnetes Kapital</t>
  </si>
  <si>
    <t>Stammkapital</t>
  </si>
  <si>
    <t>Fahrzeuge</t>
  </si>
  <si>
    <t>Lieferwagen</t>
  </si>
  <si>
    <t>Privateinlage</t>
  </si>
  <si>
    <t>Einlage der Gesellschafter</t>
  </si>
  <si>
    <t>Büroausstattung</t>
  </si>
  <si>
    <t>Möbel und IT</t>
  </si>
  <si>
    <t>Gewinnvortrag</t>
  </si>
  <si>
    <t>Vorjahresergebnis</t>
  </si>
  <si>
    <t>Software / Lizenzen</t>
  </si>
  <si>
    <t>ERP und Office-Lizenzen</t>
  </si>
  <si>
    <t>Jahresüberschuss</t>
  </si>
  <si>
    <t>Laufendes Ergebnis</t>
  </si>
  <si>
    <t>Sonstige Anlagen</t>
  </si>
  <si>
    <t>Werkzeuge und Geräte</t>
  </si>
  <si>
    <t>Zwischensumme Eigenkapital</t>
  </si>
  <si>
    <t>Zwischensumme Anlagevermögen</t>
  </si>
  <si>
    <t>Umlaufvermögen</t>
  </si>
  <si>
    <t>Rückstellungen</t>
  </si>
  <si>
    <t>Kasse</t>
  </si>
  <si>
    <t>Barbestand</t>
  </si>
  <si>
    <t>Steuerrückstellungen</t>
  </si>
  <si>
    <t>Geschätzte Steuerlast</t>
  </si>
  <si>
    <t>Bank</t>
  </si>
  <si>
    <t>Geschäftskonto</t>
  </si>
  <si>
    <t>Urlaubsrückstellungen</t>
  </si>
  <si>
    <t>Offene Urlaubstage</t>
  </si>
  <si>
    <t>Forderungen</t>
  </si>
  <si>
    <t>Forderungen aus Lieferungen und Leistungen</t>
  </si>
  <si>
    <t>Sonstige Rückstellungen</t>
  </si>
  <si>
    <t>Sonstige Verpflichtungen</t>
  </si>
  <si>
    <t>Warenbestand</t>
  </si>
  <si>
    <t>Lagerbestand</t>
  </si>
  <si>
    <t>Zwischensumme Rückstellungen</t>
  </si>
  <si>
    <t>Vorsteuer</t>
  </si>
  <si>
    <t>Vorsteuer-Guthaben</t>
  </si>
  <si>
    <t>Sonstige Forderungen</t>
  </si>
  <si>
    <t>Kurzfristige Forderungen</t>
  </si>
  <si>
    <t>Verbindlichkeiten</t>
  </si>
  <si>
    <t>Sonstige Umlaufvermögen</t>
  </si>
  <si>
    <t>Reserve</t>
  </si>
  <si>
    <t>Bankdarlehen</t>
  </si>
  <si>
    <t>Langfristiges Darlehen</t>
  </si>
  <si>
    <t>Zwischensumme Umlaufvermögen</t>
  </si>
  <si>
    <t>Lieferantenverbindlichkeiten</t>
  </si>
  <si>
    <t>Offene Rechnungen</t>
  </si>
  <si>
    <t>Steuerverbindlichkeiten</t>
  </si>
  <si>
    <t>Umsatz- und Ertragsteuern</t>
  </si>
  <si>
    <t>Aktive Rechnungsabgrenzung</t>
  </si>
  <si>
    <t>Sozialabgaben</t>
  </si>
  <si>
    <t>Abzuführende Beiträge</t>
  </si>
  <si>
    <t>Aktive RAP</t>
  </si>
  <si>
    <t>Versicherungen</t>
  </si>
  <si>
    <t>Vorausbezahlte Versicherungen</t>
  </si>
  <si>
    <t>Sonstige Verbindlichkeiten</t>
  </si>
  <si>
    <t>Diverse Verbindlichkeiten</t>
  </si>
  <si>
    <t>Miete</t>
  </si>
  <si>
    <t>Vorausbezahlte Miete</t>
  </si>
  <si>
    <t>Kurzfristiger Kredit</t>
  </si>
  <si>
    <t>Betriebsmittellinie</t>
  </si>
  <si>
    <t>Zwischensumme Aktive RAP</t>
  </si>
  <si>
    <t>Gesellschafterdarlehen</t>
  </si>
  <si>
    <t>Darlehen der Gesellschafter</t>
  </si>
  <si>
    <t>Zwischensumme Verbindlichkeiten</t>
  </si>
  <si>
    <t>Sonstige Aktiva</t>
  </si>
  <si>
    <t>Kaution</t>
  </si>
  <si>
    <t>Kaution Geschäftsräume</t>
  </si>
  <si>
    <t>Passive Rechnungsabgrenzung</t>
  </si>
  <si>
    <t>Sonstige Vermögenswerte</t>
  </si>
  <si>
    <t>Diverse Vermögenswerte</t>
  </si>
  <si>
    <t>Passive RAP</t>
  </si>
  <si>
    <t>Erhaltene Vorauszahlungen</t>
  </si>
  <si>
    <t>Kundenzahlung im Voraus</t>
  </si>
  <si>
    <t>Zwischensumme Sonstige Aktiva</t>
  </si>
  <si>
    <t>Wartungsvertrag im Voraus</t>
  </si>
  <si>
    <t>Abgrenzung laufender Verträge</t>
  </si>
  <si>
    <t>Zwischensumme Passive RAP</t>
  </si>
  <si>
    <t>Sonstige Passiva</t>
  </si>
  <si>
    <t>Kautionen von Kunden</t>
  </si>
  <si>
    <t>Erhaltene Sicherheiten</t>
  </si>
  <si>
    <t>Verrechnungskonto</t>
  </si>
  <si>
    <t>Sonstige Ausgleichsposten</t>
  </si>
  <si>
    <t>Zwischensumme Sonstige Passiva</t>
  </si>
  <si>
    <t>Hinweis: Beispieldaten nur zur Veranschaulichung. Referenz-URL: https://www.excelvorlage.de/eroeffnungsbilanz/</t>
  </si>
  <si>
    <t>Eingabezellen sind hell markiert. Formeln und Summen aktualisieren sich automatisch.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</si>
</sst>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;[Red]\(#,##0.00\ &quot;€&quot;\);\-"/>
  </numFmts>
  <fonts count="10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color rgb="FF1F415A"/>
      <name val="Calibri"/>
    </font>
    <font>
      <sz val="11"/>
      <color rgb="FF0000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i/>
      <sz val="9"/>
      <color rgb="FF666666"/>
      <name val="Calibri"/>
    </font>
    <font>
      <sz val="9"/>
      <color rgb="FF1F415A"/>
      <name val="Calibri"/>
    </font>
  </fonts>
  <fills count="9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EAF4F4"/>
      </patternFill>
    </fill>
    <fill>
      <patternFill patternType="solid">
        <fgColor rgb="FF1F415A"/>
      </patternFill>
    </fill>
    <fill>
      <patternFill patternType="solid">
        <fgColor rgb="FFDCE8EE"/>
      </patternFill>
    </fill>
    <fill>
      <patternFill patternType="solid">
        <fgColor rgb="FFF3F6F8"/>
      </patternFill>
    </fill>
    <fill>
      <patternFill patternType="solid">
        <fgColor rgb="FFC9DDE5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/>
      <right/>
      <top/>
      <bottom style="thin">
        <color rgb="FFB7C0C7"/>
      </bottom>
      <diagonal/>
    </border>
    <border>
      <left/>
      <right/>
      <top style="medium">
        <color rgb="FF00484E"/>
      </top>
      <bottom style="medium">
        <color rgb="FF00484E"/>
      </bottom>
      <diagonal/>
    </border>
    <border>
      <left/>
      <right/>
      <top style="thin">
        <color rgb="FFB7C0C7"/>
      </top>
      <bottom style="thin">
        <color rgb="FFB7C0C7"/>
      </bottom>
      <diagonal/>
    </border>
    <border>
      <left/>
      <right/>
      <top style="medium">
        <color rgb="FF00484E"/>
      </top>
      <bottom/>
      <diagonal/>
    </border>
    <border>
      <left/>
      <right/>
      <top style="medium">
        <color rgb="FF00484E"/>
      </top>
      <bottom style="medium">
        <color rgb="FF00484E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left"/>
    </xf>
    <xf numFmtId="0" fontId="3" fillId="3" borderId="1" xfId="0" applyFont="1" applyFill="1" applyBorder="1"/>
    <xf numFmtId="164" fontId="6" fillId="6" borderId="1" xfId="0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/>
    </xf>
    <xf numFmtId="0" fontId="0" fillId="5" borderId="3" xfId="0" applyFill="1" applyBorder="1"/>
    <xf numFmtId="0" fontId="3" fillId="3" borderId="1" xfId="0" applyFont="1" applyFill="1" applyBorder="1" applyAlignment="1">
      <alignment horizontal="left" wrapText="1"/>
    </xf>
    <xf numFmtId="164" fontId="3" fillId="3" borderId="1" xfId="0" applyNumberFormat="1" applyFont="1" applyFill="1" applyBorder="1" applyAlignment="1">
      <alignment horizontal="right"/>
    </xf>
    <xf numFmtId="0" fontId="6" fillId="6" borderId="4" xfId="0" applyFont="1" applyFill="1" applyBorder="1" applyAlignment="1">
      <alignment horizontal="left"/>
    </xf>
    <xf numFmtId="0" fontId="0" fillId="6" borderId="4" xfId="0" applyFill="1" applyBorder="1"/>
    <xf numFmtId="164" fontId="6" fillId="6" borderId="4" xfId="0" applyNumberFormat="1" applyFont="1" applyFill="1" applyBorder="1" applyAlignment="1">
      <alignment horizontal="right"/>
    </xf>
    <xf numFmtId="0" fontId="7" fillId="7" borderId="2" xfId="0" applyFont="1" applyFill="1" applyBorder="1" applyAlignment="1">
      <alignment horizontal="left"/>
    </xf>
    <xf numFmtId="0" fontId="0" fillId="7" borderId="2" xfId="0" applyFill="1" applyBorder="1"/>
    <xf numFmtId="164" fontId="6" fillId="7" borderId="2" xfId="0" applyNumberFormat="1" applyFont="1" applyFill="1" applyBorder="1" applyAlignment="1">
      <alignment horizontal="right"/>
    </xf>
    <xf numFmtId="49" fontId="3" fillId="3" borderId="1" xfId="0" applyNumberFormat="1" applyFont="1" applyFill="1" applyBorder="1"/>
    <xf numFmtId="0" fontId="4" fillId="4" borderId="2" xfId="0" applyFont="1" applyFill="1" applyBorder="1" applyAlignment="1">
      <alignment horizontal="center" vertical="center"/>
    </xf>
    <xf numFmtId="0" fontId="0" fillId="0" borderId="5" xfId="0" applyBorder="1"/>
    <xf numFmtId="0" fontId="9" fillId="0" borderId="0" xfId="0" applyFont="1" applyAlignment="1">
      <alignment horizontal="left"/>
    </xf>
    <xf numFmtId="0" fontId="0" fillId="0" borderId="0" xfId="0"/>
    <xf numFmtId="0" fontId="8" fillId="8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BE5E5"/>
        </patternFill>
      </fill>
    </dxf>
    <dxf>
      <fill>
        <patternFill>
          <bgColor rgb="FFE2F0D9"/>
        </patternFill>
      </fill>
    </dxf>
    <dxf>
      <fill>
        <patternFill>
          <bgColor rgb="FFFBE5E5"/>
        </patternFill>
      </fill>
    </dxf>
    <dxf>
      <fill>
        <patternFill>
          <bgColor rgb="FFE2F0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showGridLines="0" tabSelected="1" zoomScale="90" zoomScaleNormal="90" workbookViewId="0">
      <selection activeCell="U30" sqref="U30"/>
    </sheetView>
  </sheetViews>
  <sheetFormatPr baseColWidth="10" defaultColWidth="9.140625" defaultRowHeight="15" x14ac:dyDescent="0.25"/>
  <cols>
    <col min="1" max="1" width="20" customWidth="1"/>
    <col min="2" max="2" width="26" customWidth="1"/>
    <col min="3" max="3" width="28" customWidth="1"/>
    <col min="4" max="4" width="16" customWidth="1"/>
    <col min="5" max="5" width="4" customWidth="1"/>
    <col min="6" max="6" width="20" customWidth="1"/>
    <col min="7" max="7" width="26" customWidth="1"/>
    <col min="8" max="8" width="28" customWidth="1"/>
    <col min="9" max="9" width="16" customWidth="1"/>
  </cols>
  <sheetData>
    <row r="1" spans="1:9" ht="21" x14ac:dyDescent="0.25">
      <c r="A1" s="22" t="s">
        <v>0</v>
      </c>
      <c r="B1" s="20"/>
      <c r="C1" s="20"/>
      <c r="D1" s="20"/>
      <c r="E1" s="20"/>
      <c r="F1" s="20"/>
      <c r="G1" s="20"/>
      <c r="H1" s="20"/>
      <c r="I1" s="20"/>
    </row>
    <row r="3" spans="1:9" x14ac:dyDescent="0.25">
      <c r="A3" s="1" t="s">
        <v>1</v>
      </c>
      <c r="B3" s="2" t="s">
        <v>2</v>
      </c>
      <c r="F3" s="1" t="s">
        <v>3</v>
      </c>
      <c r="G3" s="3">
        <f>D38</f>
        <v>105000</v>
      </c>
    </row>
    <row r="4" spans="1:9" x14ac:dyDescent="0.25">
      <c r="A4" s="1" t="s">
        <v>4</v>
      </c>
      <c r="B4" s="16" t="s">
        <v>5</v>
      </c>
      <c r="F4" s="1" t="s">
        <v>6</v>
      </c>
      <c r="G4" s="3">
        <f>I44</f>
        <v>105000</v>
      </c>
    </row>
    <row r="5" spans="1:9" x14ac:dyDescent="0.25">
      <c r="A5" s="1" t="s">
        <v>7</v>
      </c>
      <c r="B5" s="16" t="s">
        <v>8</v>
      </c>
      <c r="F5" s="1" t="s">
        <v>9</v>
      </c>
      <c r="G5" s="3">
        <f>G3-G4</f>
        <v>0</v>
      </c>
    </row>
    <row r="6" spans="1:9" x14ac:dyDescent="0.25">
      <c r="A6" s="1" t="s">
        <v>10</v>
      </c>
      <c r="B6" s="2" t="s">
        <v>11</v>
      </c>
      <c r="F6" s="1" t="s">
        <v>12</v>
      </c>
      <c r="G6" s="4" t="str">
        <f>IF(G5=0,"Bilanz ist ausgeglichen","Bilanz stimmt nicht")</f>
        <v>Bilanz ist ausgeglichen</v>
      </c>
    </row>
    <row r="8" spans="1:9" x14ac:dyDescent="0.25">
      <c r="A8" s="17" t="s">
        <v>13</v>
      </c>
      <c r="B8" s="18"/>
      <c r="C8" s="18"/>
      <c r="D8" s="18"/>
      <c r="F8" s="17" t="s">
        <v>14</v>
      </c>
      <c r="G8" s="18"/>
      <c r="H8" s="18"/>
      <c r="I8" s="18"/>
    </row>
    <row r="9" spans="1:9" x14ac:dyDescent="0.25">
      <c r="A9" s="5" t="s">
        <v>15</v>
      </c>
      <c r="B9" s="5" t="s">
        <v>16</v>
      </c>
      <c r="C9" s="5" t="s">
        <v>17</v>
      </c>
      <c r="D9" s="5" t="s">
        <v>18</v>
      </c>
      <c r="F9" s="5" t="s">
        <v>15</v>
      </c>
      <c r="G9" s="5" t="s">
        <v>16</v>
      </c>
      <c r="H9" s="5" t="s">
        <v>17</v>
      </c>
      <c r="I9" s="5" t="s">
        <v>18</v>
      </c>
    </row>
    <row r="10" spans="1:9" x14ac:dyDescent="0.25">
      <c r="A10" s="6" t="s">
        <v>19</v>
      </c>
      <c r="B10" s="7"/>
      <c r="C10" s="7"/>
      <c r="D10" s="7"/>
      <c r="F10" s="6" t="s">
        <v>20</v>
      </c>
      <c r="G10" s="7"/>
      <c r="H10" s="7"/>
      <c r="I10" s="7"/>
    </row>
    <row r="11" spans="1:9" x14ac:dyDescent="0.25">
      <c r="A11" s="8" t="s">
        <v>19</v>
      </c>
      <c r="B11" s="8" t="s">
        <v>21</v>
      </c>
      <c r="C11" s="8" t="s">
        <v>22</v>
      </c>
      <c r="D11" s="9">
        <v>25000</v>
      </c>
      <c r="F11" s="8" t="s">
        <v>20</v>
      </c>
      <c r="G11" s="8" t="s">
        <v>23</v>
      </c>
      <c r="H11" s="8" t="s">
        <v>24</v>
      </c>
      <c r="I11" s="9">
        <v>50000</v>
      </c>
    </row>
    <row r="12" spans="1:9" x14ac:dyDescent="0.25">
      <c r="A12" s="8" t="s">
        <v>19</v>
      </c>
      <c r="B12" s="8" t="s">
        <v>25</v>
      </c>
      <c r="C12" s="8" t="s">
        <v>26</v>
      </c>
      <c r="D12" s="9">
        <v>18000</v>
      </c>
      <c r="F12" s="8" t="s">
        <v>20</v>
      </c>
      <c r="G12" s="8" t="s">
        <v>27</v>
      </c>
      <c r="H12" s="8" t="s">
        <v>28</v>
      </c>
      <c r="I12" s="9">
        <v>20000</v>
      </c>
    </row>
    <row r="13" spans="1:9" x14ac:dyDescent="0.25">
      <c r="A13" s="8" t="s">
        <v>19</v>
      </c>
      <c r="B13" s="8" t="s">
        <v>29</v>
      </c>
      <c r="C13" s="8" t="s">
        <v>30</v>
      </c>
      <c r="D13" s="9">
        <v>4500</v>
      </c>
      <c r="F13" s="8" t="s">
        <v>20</v>
      </c>
      <c r="G13" s="8" t="s">
        <v>31</v>
      </c>
      <c r="H13" s="8" t="s">
        <v>32</v>
      </c>
      <c r="I13" s="9">
        <v>5000</v>
      </c>
    </row>
    <row r="14" spans="1:9" x14ac:dyDescent="0.25">
      <c r="A14" s="8" t="s">
        <v>19</v>
      </c>
      <c r="B14" s="8" t="s">
        <v>33</v>
      </c>
      <c r="C14" s="8" t="s">
        <v>34</v>
      </c>
      <c r="D14" s="9">
        <v>1200</v>
      </c>
      <c r="F14" s="8" t="s">
        <v>20</v>
      </c>
      <c r="G14" s="8" t="s">
        <v>35</v>
      </c>
      <c r="H14" s="8" t="s">
        <v>36</v>
      </c>
      <c r="I14" s="9">
        <v>3000</v>
      </c>
    </row>
    <row r="15" spans="1:9" x14ac:dyDescent="0.25">
      <c r="A15" s="8" t="s">
        <v>19</v>
      </c>
      <c r="B15" s="8" t="s">
        <v>37</v>
      </c>
      <c r="C15" s="8" t="s">
        <v>38</v>
      </c>
      <c r="D15" s="9">
        <v>0</v>
      </c>
      <c r="G15" s="10" t="s">
        <v>39</v>
      </c>
      <c r="H15" s="11"/>
      <c r="I15" s="12">
        <f>SUM(I11:I14)</f>
        <v>78000</v>
      </c>
    </row>
    <row r="16" spans="1:9" x14ac:dyDescent="0.25">
      <c r="B16" s="10" t="s">
        <v>40</v>
      </c>
      <c r="C16" s="11"/>
      <c r="D16" s="12">
        <f>SUM(D11:D15)</f>
        <v>48700</v>
      </c>
    </row>
    <row r="18" spans="1:9" x14ac:dyDescent="0.25">
      <c r="A18" s="6" t="s">
        <v>41</v>
      </c>
      <c r="B18" s="7"/>
      <c r="C18" s="7"/>
      <c r="D18" s="7"/>
      <c r="F18" s="6" t="s">
        <v>42</v>
      </c>
      <c r="G18" s="7"/>
      <c r="H18" s="7"/>
      <c r="I18" s="7"/>
    </row>
    <row r="19" spans="1:9" x14ac:dyDescent="0.25">
      <c r="A19" s="8" t="s">
        <v>41</v>
      </c>
      <c r="B19" s="8" t="s">
        <v>43</v>
      </c>
      <c r="C19" s="8" t="s">
        <v>44</v>
      </c>
      <c r="D19" s="9">
        <v>1250</v>
      </c>
      <c r="F19" s="8" t="s">
        <v>42</v>
      </c>
      <c r="G19" s="8" t="s">
        <v>45</v>
      </c>
      <c r="H19" s="8" t="s">
        <v>46</v>
      </c>
      <c r="I19" s="9">
        <v>3500</v>
      </c>
    </row>
    <row r="20" spans="1:9" x14ac:dyDescent="0.25">
      <c r="A20" s="8" t="s">
        <v>41</v>
      </c>
      <c r="B20" s="8" t="s">
        <v>47</v>
      </c>
      <c r="C20" s="8" t="s">
        <v>48</v>
      </c>
      <c r="D20" s="9">
        <v>32800</v>
      </c>
      <c r="F20" s="8" t="s">
        <v>42</v>
      </c>
      <c r="G20" s="8" t="s">
        <v>49</v>
      </c>
      <c r="H20" s="8" t="s">
        <v>50</v>
      </c>
      <c r="I20" s="9">
        <v>1500</v>
      </c>
    </row>
    <row r="21" spans="1:9" ht="30" x14ac:dyDescent="0.25">
      <c r="A21" s="8" t="s">
        <v>41</v>
      </c>
      <c r="B21" s="8" t="s">
        <v>51</v>
      </c>
      <c r="C21" s="8" t="s">
        <v>52</v>
      </c>
      <c r="D21" s="9">
        <v>6400</v>
      </c>
      <c r="F21" s="8" t="s">
        <v>42</v>
      </c>
      <c r="G21" s="8" t="s">
        <v>53</v>
      </c>
      <c r="H21" s="8" t="s">
        <v>54</v>
      </c>
      <c r="I21" s="9">
        <v>1000</v>
      </c>
    </row>
    <row r="22" spans="1:9" x14ac:dyDescent="0.25">
      <c r="A22" s="8" t="s">
        <v>41</v>
      </c>
      <c r="B22" s="8" t="s">
        <v>55</v>
      </c>
      <c r="C22" s="8" t="s">
        <v>56</v>
      </c>
      <c r="D22" s="9">
        <v>9750</v>
      </c>
      <c r="G22" s="10" t="s">
        <v>57</v>
      </c>
      <c r="H22" s="11"/>
      <c r="I22" s="12">
        <f>SUM(I19:I21)</f>
        <v>6000</v>
      </c>
    </row>
    <row r="23" spans="1:9" x14ac:dyDescent="0.25">
      <c r="A23" s="8" t="s">
        <v>41</v>
      </c>
      <c r="B23" s="8" t="s">
        <v>58</v>
      </c>
      <c r="C23" s="8" t="s">
        <v>59</v>
      </c>
      <c r="D23" s="9">
        <v>1100</v>
      </c>
    </row>
    <row r="24" spans="1:9" x14ac:dyDescent="0.25">
      <c r="A24" s="8" t="s">
        <v>41</v>
      </c>
      <c r="B24" s="8" t="s">
        <v>60</v>
      </c>
      <c r="C24" s="8" t="s">
        <v>61</v>
      </c>
      <c r="D24" s="9">
        <v>850</v>
      </c>
      <c r="F24" s="6" t="s">
        <v>62</v>
      </c>
      <c r="G24" s="7"/>
      <c r="H24" s="7"/>
      <c r="I24" s="7"/>
    </row>
    <row r="25" spans="1:9" x14ac:dyDescent="0.25">
      <c r="A25" s="8" t="s">
        <v>41</v>
      </c>
      <c r="B25" s="8" t="s">
        <v>63</v>
      </c>
      <c r="C25" s="8" t="s">
        <v>64</v>
      </c>
      <c r="D25" s="9">
        <v>0</v>
      </c>
      <c r="F25" s="8" t="s">
        <v>62</v>
      </c>
      <c r="G25" s="8" t="s">
        <v>65</v>
      </c>
      <c r="H25" s="8" t="s">
        <v>66</v>
      </c>
      <c r="I25" s="9">
        <v>12000</v>
      </c>
    </row>
    <row r="26" spans="1:9" ht="30" x14ac:dyDescent="0.25">
      <c r="B26" s="10" t="s">
        <v>67</v>
      </c>
      <c r="C26" s="11"/>
      <c r="D26" s="12">
        <f>SUM(D19:D25)</f>
        <v>52150</v>
      </c>
      <c r="F26" s="8" t="s">
        <v>62</v>
      </c>
      <c r="G26" s="8" t="s">
        <v>68</v>
      </c>
      <c r="H26" s="8" t="s">
        <v>69</v>
      </c>
      <c r="I26" s="9">
        <v>3800</v>
      </c>
    </row>
    <row r="27" spans="1:9" x14ac:dyDescent="0.25">
      <c r="F27" s="8" t="s">
        <v>62</v>
      </c>
      <c r="G27" s="8" t="s">
        <v>70</v>
      </c>
      <c r="H27" s="8" t="s">
        <v>71</v>
      </c>
      <c r="I27" s="9">
        <v>900</v>
      </c>
    </row>
    <row r="28" spans="1:9" x14ac:dyDescent="0.25">
      <c r="A28" s="6" t="s">
        <v>72</v>
      </c>
      <c r="B28" s="7"/>
      <c r="C28" s="7"/>
      <c r="D28" s="7"/>
      <c r="F28" s="8" t="s">
        <v>62</v>
      </c>
      <c r="G28" s="8" t="s">
        <v>73</v>
      </c>
      <c r="H28" s="8" t="s">
        <v>74</v>
      </c>
      <c r="I28" s="9">
        <v>450</v>
      </c>
    </row>
    <row r="29" spans="1:9" ht="30" x14ac:dyDescent="0.25">
      <c r="A29" s="8" t="s">
        <v>75</v>
      </c>
      <c r="B29" s="8" t="s">
        <v>76</v>
      </c>
      <c r="C29" s="8" t="s">
        <v>77</v>
      </c>
      <c r="D29" s="9">
        <v>600</v>
      </c>
      <c r="F29" s="8" t="s">
        <v>62</v>
      </c>
      <c r="G29" s="8" t="s">
        <v>78</v>
      </c>
      <c r="H29" s="8" t="s">
        <v>79</v>
      </c>
      <c r="I29" s="9">
        <v>850</v>
      </c>
    </row>
    <row r="30" spans="1:9" x14ac:dyDescent="0.25">
      <c r="A30" s="8" t="s">
        <v>75</v>
      </c>
      <c r="B30" s="8" t="s">
        <v>80</v>
      </c>
      <c r="C30" s="8" t="s">
        <v>81</v>
      </c>
      <c r="D30" s="9">
        <v>900</v>
      </c>
      <c r="F30" s="8" t="s">
        <v>62</v>
      </c>
      <c r="G30" s="8" t="s">
        <v>82</v>
      </c>
      <c r="H30" s="8" t="s">
        <v>83</v>
      </c>
      <c r="I30" s="9">
        <v>0</v>
      </c>
    </row>
    <row r="31" spans="1:9" x14ac:dyDescent="0.25">
      <c r="B31" s="10" t="s">
        <v>84</v>
      </c>
      <c r="C31" s="11"/>
      <c r="D31" s="12">
        <f>SUM(D29:D30)</f>
        <v>1500</v>
      </c>
      <c r="F31" s="8" t="s">
        <v>62</v>
      </c>
      <c r="G31" s="8" t="s">
        <v>85</v>
      </c>
      <c r="H31" s="8" t="s">
        <v>86</v>
      </c>
      <c r="I31" s="9">
        <v>0</v>
      </c>
    </row>
    <row r="32" spans="1:9" x14ac:dyDescent="0.25">
      <c r="G32" s="10" t="s">
        <v>87</v>
      </c>
      <c r="H32" s="11"/>
      <c r="I32" s="12">
        <f>SUM(I25:I31)</f>
        <v>18000</v>
      </c>
    </row>
    <row r="33" spans="1:9" x14ac:dyDescent="0.25">
      <c r="A33" s="6" t="s">
        <v>88</v>
      </c>
      <c r="B33" s="7"/>
      <c r="C33" s="7"/>
      <c r="D33" s="7"/>
    </row>
    <row r="34" spans="1:9" x14ac:dyDescent="0.25">
      <c r="A34" s="8" t="s">
        <v>88</v>
      </c>
      <c r="B34" s="8" t="s">
        <v>89</v>
      </c>
      <c r="C34" s="8" t="s">
        <v>90</v>
      </c>
      <c r="D34" s="9">
        <v>2000</v>
      </c>
      <c r="F34" s="6" t="s">
        <v>91</v>
      </c>
      <c r="G34" s="7"/>
      <c r="H34" s="7"/>
      <c r="I34" s="7"/>
    </row>
    <row r="35" spans="1:9" x14ac:dyDescent="0.25">
      <c r="A35" s="8" t="s">
        <v>88</v>
      </c>
      <c r="B35" s="8" t="s">
        <v>92</v>
      </c>
      <c r="C35" s="8" t="s">
        <v>93</v>
      </c>
      <c r="D35" s="9">
        <v>650</v>
      </c>
      <c r="F35" s="8" t="s">
        <v>94</v>
      </c>
      <c r="G35" s="8" t="s">
        <v>95</v>
      </c>
      <c r="H35" s="8" t="s">
        <v>96</v>
      </c>
      <c r="I35" s="9">
        <v>900</v>
      </c>
    </row>
    <row r="36" spans="1:9" ht="30" x14ac:dyDescent="0.25">
      <c r="B36" s="10" t="s">
        <v>97</v>
      </c>
      <c r="C36" s="11"/>
      <c r="D36" s="12">
        <f>SUM(D34:D35)</f>
        <v>2650</v>
      </c>
      <c r="F36" s="8" t="s">
        <v>94</v>
      </c>
      <c r="G36" s="8" t="s">
        <v>98</v>
      </c>
      <c r="H36" s="8" t="s">
        <v>99</v>
      </c>
      <c r="I36" s="9">
        <v>600</v>
      </c>
    </row>
    <row r="37" spans="1:9" x14ac:dyDescent="0.25">
      <c r="G37" s="10" t="s">
        <v>100</v>
      </c>
      <c r="H37" s="11"/>
      <c r="I37" s="12">
        <f>SUM(I35:I36)</f>
        <v>1500</v>
      </c>
    </row>
    <row r="38" spans="1:9" x14ac:dyDescent="0.25">
      <c r="B38" s="13" t="s">
        <v>3</v>
      </c>
      <c r="C38" s="14"/>
      <c r="D38" s="15">
        <f>SUM(D16,D26,D31,D36)</f>
        <v>105000</v>
      </c>
    </row>
    <row r="39" spans="1:9" x14ac:dyDescent="0.25">
      <c r="F39" s="6" t="s">
        <v>101</v>
      </c>
      <c r="G39" s="7"/>
      <c r="H39" s="7"/>
      <c r="I39" s="7"/>
    </row>
    <row r="40" spans="1:9" x14ac:dyDescent="0.25">
      <c r="F40" s="8" t="s">
        <v>101</v>
      </c>
      <c r="G40" s="8" t="s">
        <v>102</v>
      </c>
      <c r="H40" s="8" t="s">
        <v>103</v>
      </c>
      <c r="I40" s="9">
        <v>500</v>
      </c>
    </row>
    <row r="41" spans="1:9" x14ac:dyDescent="0.25">
      <c r="F41" s="8" t="s">
        <v>101</v>
      </c>
      <c r="G41" s="8" t="s">
        <v>104</v>
      </c>
      <c r="H41" s="8" t="s">
        <v>105</v>
      </c>
      <c r="I41" s="9">
        <v>1000</v>
      </c>
    </row>
    <row r="42" spans="1:9" x14ac:dyDescent="0.25">
      <c r="G42" s="10" t="s">
        <v>106</v>
      </c>
      <c r="H42" s="11"/>
      <c r="I42" s="12">
        <f>SUM(I40:I41)</f>
        <v>1500</v>
      </c>
    </row>
    <row r="44" spans="1:9" x14ac:dyDescent="0.25">
      <c r="G44" s="13" t="s">
        <v>6</v>
      </c>
      <c r="H44" s="14"/>
      <c r="I44" s="15">
        <f>SUM(I15,I22,I32,I37,I42)</f>
        <v>105000</v>
      </c>
    </row>
    <row r="47" spans="1:9" x14ac:dyDescent="0.25">
      <c r="A47" s="21" t="s">
        <v>107</v>
      </c>
      <c r="B47" s="20"/>
      <c r="C47" s="20"/>
      <c r="D47" s="20"/>
      <c r="E47" s="20"/>
      <c r="F47" s="20"/>
      <c r="G47" s="20"/>
      <c r="H47" s="20"/>
      <c r="I47" s="20"/>
    </row>
    <row r="49" spans="1:9" x14ac:dyDescent="0.25">
      <c r="A49" s="19" t="s">
        <v>108</v>
      </c>
      <c r="B49" s="20"/>
      <c r="C49" s="20"/>
      <c r="D49" s="20"/>
      <c r="E49" s="20"/>
      <c r="F49" s="20"/>
      <c r="G49" s="20"/>
      <c r="H49" s="20"/>
      <c r="I49" s="20"/>
    </row>
  </sheetData>
  <mergeCells count="5">
    <mergeCell ref="A8:D8"/>
    <mergeCell ref="A49:I49"/>
    <mergeCell ref="A47:I47"/>
    <mergeCell ref="F8:I8"/>
    <mergeCell ref="A1:I1"/>
  </mergeCells>
  <conditionalFormatting sqref="G5">
    <cfRule type="expression" dxfId="3" priority="1">
      <formula>G5=0</formula>
    </cfRule>
    <cfRule type="expression" dxfId="2" priority="2">
      <formula>G5&lt;&gt;0</formula>
    </cfRule>
  </conditionalFormatting>
  <conditionalFormatting sqref="G6">
    <cfRule type="expression" dxfId="1" priority="3">
      <formula>G5=0</formula>
    </cfRule>
    <cfRule type="expression" dxfId="0" priority="4">
      <formula>G5&lt;&gt;0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Eröffnungsbilanz</vt:lpstr>
      <vt:lpstr>Eröffnungsbilanz!Títulos_a_imprimir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2026-03-09T07:34:34Z</dcterms:modified>
</cp:coreProperties>
</file>