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Vorlage\Generador\"/>
    </mc:Choice>
  </mc:AlternateContent>
  <xr:revisionPtr revIDLastSave="0" documentId="13_ncr:1_{E25B1C69-6756-4355-A50E-B0ED3C2251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Quittung" sheetId="1" r:id="rId1"/>
    <sheet name="Archiv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0" i="2" l="1"/>
  <c r="N60" i="2"/>
  <c r="M60" i="2"/>
  <c r="R59" i="2"/>
  <c r="N59" i="2"/>
  <c r="M59" i="2"/>
  <c r="R58" i="2"/>
  <c r="N58" i="2"/>
  <c r="M58" i="2"/>
  <c r="R57" i="2"/>
  <c r="N57" i="2"/>
  <c r="M57" i="2"/>
  <c r="R56" i="2"/>
  <c r="N56" i="2"/>
  <c r="M56" i="2"/>
  <c r="R55" i="2"/>
  <c r="N55" i="2"/>
  <c r="M55" i="2"/>
  <c r="R54" i="2"/>
  <c r="N54" i="2"/>
  <c r="M54" i="2"/>
  <c r="R53" i="2"/>
  <c r="N53" i="2"/>
  <c r="M53" i="2"/>
  <c r="R52" i="2"/>
  <c r="N52" i="2"/>
  <c r="M52" i="2"/>
  <c r="R51" i="2"/>
  <c r="N51" i="2"/>
  <c r="M51" i="2"/>
  <c r="R50" i="2"/>
  <c r="N50" i="2"/>
  <c r="M50" i="2"/>
  <c r="R49" i="2"/>
  <c r="N49" i="2"/>
  <c r="M49" i="2"/>
  <c r="R48" i="2"/>
  <c r="N48" i="2"/>
  <c r="M48" i="2"/>
  <c r="R47" i="2"/>
  <c r="N47" i="2"/>
  <c r="M47" i="2"/>
  <c r="R46" i="2"/>
  <c r="N46" i="2"/>
  <c r="M46" i="2"/>
  <c r="R45" i="2"/>
  <c r="N45" i="2"/>
  <c r="M45" i="2"/>
  <c r="R44" i="2"/>
  <c r="N44" i="2"/>
  <c r="M44" i="2"/>
  <c r="R43" i="2"/>
  <c r="N43" i="2"/>
  <c r="M43" i="2"/>
  <c r="R42" i="2"/>
  <c r="N42" i="2"/>
  <c r="M42" i="2"/>
  <c r="R41" i="2"/>
  <c r="N41" i="2"/>
  <c r="M41" i="2"/>
  <c r="R40" i="2"/>
  <c r="N40" i="2"/>
  <c r="M40" i="2"/>
  <c r="R39" i="2"/>
  <c r="N39" i="2"/>
  <c r="M39" i="2"/>
  <c r="R38" i="2"/>
  <c r="N38" i="2"/>
  <c r="M38" i="2"/>
  <c r="R37" i="2"/>
  <c r="N37" i="2"/>
  <c r="M37" i="2"/>
  <c r="R36" i="2"/>
  <c r="N36" i="2"/>
  <c r="M36" i="2"/>
  <c r="R35" i="2"/>
  <c r="N35" i="2"/>
  <c r="M35" i="2"/>
  <c r="R34" i="2"/>
  <c r="N34" i="2"/>
  <c r="M34" i="2"/>
  <c r="R33" i="2"/>
  <c r="N33" i="2"/>
  <c r="M33" i="2"/>
  <c r="R32" i="2"/>
  <c r="N32" i="2"/>
  <c r="M32" i="2"/>
  <c r="R31" i="2"/>
  <c r="N31" i="2"/>
  <c r="M31" i="2"/>
  <c r="R30" i="2"/>
  <c r="N30" i="2"/>
  <c r="M30" i="2"/>
  <c r="R29" i="2"/>
  <c r="N29" i="2"/>
  <c r="M29" i="2"/>
  <c r="R28" i="2"/>
  <c r="N28" i="2"/>
  <c r="M28" i="2"/>
  <c r="R27" i="2"/>
  <c r="N27" i="2"/>
  <c r="M27" i="2"/>
  <c r="R26" i="2"/>
  <c r="N26" i="2"/>
  <c r="M26" i="2"/>
  <c r="R25" i="2"/>
  <c r="N25" i="2"/>
  <c r="M25" i="2"/>
  <c r="R24" i="2"/>
  <c r="N24" i="2"/>
  <c r="M24" i="2"/>
  <c r="R23" i="2"/>
  <c r="N23" i="2"/>
  <c r="M23" i="2"/>
  <c r="R22" i="2"/>
  <c r="N22" i="2"/>
  <c r="M22" i="2"/>
  <c r="R21" i="2"/>
  <c r="N21" i="2"/>
  <c r="M21" i="2"/>
  <c r="R20" i="2"/>
  <c r="N20" i="2"/>
  <c r="M20" i="2"/>
  <c r="R19" i="2"/>
  <c r="N19" i="2"/>
  <c r="M19" i="2"/>
  <c r="R18" i="2"/>
  <c r="M18" i="2"/>
  <c r="N18" i="2" s="1"/>
  <c r="R17" i="2"/>
  <c r="M17" i="2"/>
  <c r="N17" i="2" s="1"/>
  <c r="R16" i="2"/>
  <c r="M16" i="2"/>
  <c r="N16" i="2" s="1"/>
  <c r="R15" i="2"/>
  <c r="N15" i="2"/>
  <c r="M15" i="2"/>
  <c r="R14" i="2"/>
  <c r="K3" i="1" s="1"/>
  <c r="K8" i="1" s="1"/>
  <c r="M14" i="2"/>
  <c r="N14" i="2" s="1"/>
  <c r="H10" i="2"/>
  <c r="H9" i="2"/>
  <c r="H8" i="2"/>
  <c r="H7" i="2"/>
  <c r="H5" i="2"/>
  <c r="G27" i="1"/>
  <c r="E27" i="1"/>
  <c r="A29" i="1" s="1"/>
  <c r="G26" i="1"/>
  <c r="G25" i="1"/>
  <c r="E25" i="1"/>
  <c r="G24" i="1"/>
  <c r="E24" i="1"/>
  <c r="A32" i="1" s="1"/>
  <c r="G23" i="1"/>
  <c r="E23" i="1"/>
  <c r="A18" i="1"/>
  <c r="G15" i="1"/>
  <c r="C15" i="1"/>
  <c r="G14" i="1"/>
  <c r="C14" i="1"/>
  <c r="G13" i="1"/>
  <c r="C13" i="1"/>
  <c r="G12" i="1"/>
  <c r="C12" i="1"/>
  <c r="G9" i="1"/>
  <c r="C9" i="1"/>
  <c r="G8" i="1"/>
  <c r="C8" i="1"/>
  <c r="K7" i="1"/>
  <c r="G7" i="1"/>
  <c r="C7" i="1"/>
  <c r="K5" i="1"/>
  <c r="K4" i="1"/>
  <c r="E26" i="1" l="1"/>
  <c r="K6" i="1" s="1"/>
  <c r="H6" i="2"/>
</calcChain>
</file>

<file path=xl/sharedStrings.xml><?xml version="1.0" encoding="utf-8"?>
<sst xmlns="http://schemas.openxmlformats.org/spreadsheetml/2006/main" count="166" uniqueCount="131">
  <si>
    <t>Quittungsvorlage</t>
  </si>
  <si>
    <t>Bedienfeld</t>
  </si>
  <si>
    <t>Beleg auswählen, prüfen und drucken. Alle gelben Felder sind Eingabe- oder Auswahlfelder.</t>
  </si>
  <si>
    <t>Status</t>
  </si>
  <si>
    <t>Quittungsnummer auswählen</t>
  </si>
  <si>
    <t>Q-2026-001</t>
  </si>
  <si>
    <t>Quittungsnummer</t>
  </si>
  <si>
    <t>Archivzeile</t>
  </si>
  <si>
    <t>QUITTUNG</t>
  </si>
  <si>
    <t>Bruttosumme</t>
  </si>
  <si>
    <t>Beleg-Nr.</t>
  </si>
  <si>
    <t>Ausstellungsort</t>
  </si>
  <si>
    <t>USt-Betrag</t>
  </si>
  <si>
    <t>Datum</t>
  </si>
  <si>
    <t>Aussteller</t>
  </si>
  <si>
    <t>Prüfung</t>
  </si>
  <si>
    <t>Zahlungsart</t>
  </si>
  <si>
    <t>Steuernummer</t>
  </si>
  <si>
    <t>Hinweis</t>
  </si>
  <si>
    <t>Die Angaben werden aus dem Archiv übernommen.</t>
  </si>
  <si>
    <t>Bezahlt von</t>
  </si>
  <si>
    <t>Bezahlt an</t>
  </si>
  <si>
    <t>So wird die Vorlage genutzt</t>
  </si>
  <si>
    <t>Firma</t>
  </si>
  <si>
    <t>1</t>
  </si>
  <si>
    <t>Im Blatt „Archiv“ Ausstellerdaten anpassen.</t>
  </si>
  <si>
    <t>Name</t>
  </si>
  <si>
    <t>2</t>
  </si>
  <si>
    <t>Neue Quittung in einer freien Archivzeile erfassen.</t>
  </si>
  <si>
    <t>Straße</t>
  </si>
  <si>
    <t>3</t>
  </si>
  <si>
    <t>USt-Satz, Netto und Betrag in Worten prüfen.</t>
  </si>
  <si>
    <t>PLZ/Ort</t>
  </si>
  <si>
    <t>4</t>
  </si>
  <si>
    <t>Auf „Quittung“ die Quittungsnummer auswählen.</t>
  </si>
  <si>
    <t>5</t>
  </si>
  <si>
    <t>Quittung drucken und unterschreiben.</t>
  </si>
  <si>
    <t>Leistung / Gegenstand</t>
  </si>
  <si>
    <t>Gelbe Zellen</t>
  </si>
  <si>
    <t>Eingabe oder Auswahl</t>
  </si>
  <si>
    <t>Formeln</t>
  </si>
  <si>
    <t>Nicht überschreiben</t>
  </si>
  <si>
    <t>Berechnung</t>
  </si>
  <si>
    <t>Betrag</t>
  </si>
  <si>
    <t>Währung</t>
  </si>
  <si>
    <t>Nettobetrag</t>
  </si>
  <si>
    <t>Umsatzsteuer</t>
  </si>
  <si>
    <t>Gesamtbetrag</t>
  </si>
  <si>
    <t>In Worten</t>
  </si>
  <si>
    <t>Ort / Datum</t>
  </si>
  <si>
    <t>Unterschrift Empfänger / Aussteller</t>
  </si>
  <si>
    <t>Quittungsarchiv und Stammdaten</t>
  </si>
  <si>
    <t>Ausstellerdaten ändern, Quittungen im Archiv erfassen und anschließend auf dem Blatt „Quittung“ die gewünschte Quittungsnummer auswählen.</t>
  </si>
  <si>
    <t>Standardwerte</t>
  </si>
  <si>
    <t>Kurzüberblick</t>
  </si>
  <si>
    <t>Nordlicht Fahrradservice</t>
  </si>
  <si>
    <t>Ort</t>
  </si>
  <si>
    <t>Oldenburg</t>
  </si>
  <si>
    <t>Anzahl Quittungen</t>
  </si>
  <si>
    <t>Emilia Krüger</t>
  </si>
  <si>
    <t>Standard-USt</t>
  </si>
  <si>
    <t>Summe brutto</t>
  </si>
  <si>
    <t>Hafenstraße 18</t>
  </si>
  <si>
    <t>Standard-Währung</t>
  </si>
  <si>
    <t>EUR</t>
  </si>
  <si>
    <t>Summe USt</t>
  </si>
  <si>
    <t>26122 Oldenburg</t>
  </si>
  <si>
    <t>Nächste Nr.</t>
  </si>
  <si>
    <t>Q-2026-006</t>
  </si>
  <si>
    <t>Gedruckt</t>
  </si>
  <si>
    <t>Telefon</t>
  </si>
  <si>
    <t>+49 441 555 0138</t>
  </si>
  <si>
    <t>Beispieldaten sind frei erfunden.</t>
  </si>
  <si>
    <t>Entwurf</t>
  </si>
  <si>
    <t>E-Mail</t>
  </si>
  <si>
    <t>kontakt@nordlicht-beispiel.de</t>
  </si>
  <si>
    <t>Storniert</t>
  </si>
  <si>
    <t>64/203/01891</t>
  </si>
  <si>
    <t>ID</t>
  </si>
  <si>
    <t>Quittungsnr.</t>
  </si>
  <si>
    <t>Empfänger Firma</t>
  </si>
  <si>
    <t>Empfänger Name</t>
  </si>
  <si>
    <t>Beschreibung</t>
  </si>
  <si>
    <t>USt-Satz</t>
  </si>
  <si>
    <t>Netto</t>
  </si>
  <si>
    <t>Brutto</t>
  </si>
  <si>
    <t>Betrag in Worten</t>
  </si>
  <si>
    <t>Notiz</t>
  </si>
  <si>
    <t>13.05.2026</t>
  </si>
  <si>
    <t>Barzahlung</t>
  </si>
  <si>
    <t>Mara König</t>
  </si>
  <si>
    <t>Wiesenweg 7</t>
  </si>
  <si>
    <t>26123 Oldenburg</t>
  </si>
  <si>
    <t>Fahrradinspektion, neue Bremsbeläge und kurze Probefahrt</t>
  </si>
  <si>
    <t>einhundertsiebenundsiebzig Euro und ein Cent</t>
  </si>
  <si>
    <t>Beispiel für Privatkundin</t>
  </si>
  <si>
    <t>Q-2026-002</t>
  </si>
  <si>
    <t>15.05.2026</t>
  </si>
  <si>
    <t>Überweisung</t>
  </si>
  <si>
    <t>Kulturverein Abendrot e. V.</t>
  </si>
  <si>
    <t>Jonas Weber</t>
  </si>
  <si>
    <t>Theaterwall 4</t>
  </si>
  <si>
    <t>Miete einer mobilen Tonanlage für eine Vereinsveranstaltung</t>
  </si>
  <si>
    <t>dreihundertachtzig Euro und achtzig Cent</t>
  </si>
  <si>
    <t>Zahlungseingang prüfen</t>
  </si>
  <si>
    <t>Q-2026-003</t>
  </si>
  <si>
    <t>18.05.2026</t>
  </si>
  <si>
    <t>Kartenzahlung</t>
  </si>
  <si>
    <t>Café Lindenhof</t>
  </si>
  <si>
    <t>Sophie Albrecht</t>
  </si>
  <si>
    <t>Lindenstraße 22</t>
  </si>
  <si>
    <t>26131 Oldenburg</t>
  </si>
  <si>
    <t>Lieferung und Montage von drei Fahrradständern im Innenhof</t>
  </si>
  <si>
    <t>zweihundertzweiundneunzig Euro und fünfzehn Cent</t>
  </si>
  <si>
    <t>Q-2026-004</t>
  </si>
  <si>
    <t>20.05.2026</t>
  </si>
  <si>
    <t>Nils Brandt</t>
  </si>
  <si>
    <t>Am Stadtpark 9</t>
  </si>
  <si>
    <t>26121 Oldenburg</t>
  </si>
  <si>
    <t>Privater Verkauf eines gebrauchten Kinderfahrrads, ohne Umsatzsteuer</t>
  </si>
  <si>
    <t>fünfundachtzig Euro</t>
  </si>
  <si>
    <t>Privatverkauf / steuerfrei</t>
  </si>
  <si>
    <t>Q-2026-005</t>
  </si>
  <si>
    <t>21.05.2026</t>
  </si>
  <si>
    <t>PayPal</t>
  </si>
  <si>
    <t>Werkraum 17 GbR</t>
  </si>
  <si>
    <t>Leonie Faber</t>
  </si>
  <si>
    <t>Achternstraße 17</t>
  </si>
  <si>
    <t>Workshop-Gebühr für Reparaturkurs und Materialpauschale</t>
  </si>
  <si>
    <t>einhundertsiebenundzwanzig Euro und dreiunddreißig Cent</t>
  </si>
  <si>
    <t>Ermäßigter Steuersatz als Beispiel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</si>
</sst>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\€"/>
    <numFmt numFmtId="165" formatCode="dd\.mm\.yyyy"/>
  </numFmts>
  <fonts count="12" x14ac:knownFonts="1">
    <font>
      <sz val="11"/>
      <name val="Carlito"/>
    </font>
    <font>
      <b/>
      <sz val="18"/>
      <color theme="0"/>
      <name val="Carlito"/>
    </font>
    <font>
      <i/>
      <sz val="11"/>
      <color rgb="FF1F4E79"/>
      <name val="Carlito"/>
    </font>
    <font>
      <b/>
      <sz val="11"/>
      <color theme="0"/>
      <name val="Carlito"/>
    </font>
    <font>
      <b/>
      <sz val="11"/>
      <name val="Carlito"/>
    </font>
    <font>
      <b/>
      <sz val="20"/>
      <color theme="0"/>
      <name val="Carlito"/>
    </font>
    <font>
      <b/>
      <sz val="22"/>
      <color rgb="FF1F4E79"/>
      <name val="Carlito"/>
    </font>
    <font>
      <sz val="11"/>
      <name val="Carlito"/>
    </font>
    <font>
      <i/>
      <sz val="11"/>
      <color rgb="FF374151"/>
      <name val="Carlito"/>
    </font>
    <font>
      <b/>
      <sz val="14"/>
      <color theme="0"/>
      <name val="Carlito"/>
    </font>
    <font>
      <i/>
      <sz val="9"/>
      <color rgb="FF1F4E79"/>
      <name val="Carlito"/>
      <family val="2"/>
    </font>
    <font>
      <sz val="9"/>
      <name val="Carlito"/>
      <family val="2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EEF6FC"/>
      </patternFill>
    </fill>
    <fill>
      <patternFill patternType="solid">
        <fgColor rgb="FFF8FAFC"/>
      </patternFill>
    </fill>
    <fill>
      <patternFill patternType="solid">
        <fgColor rgb="FFFEF3C7"/>
      </patternFill>
    </fill>
    <fill>
      <patternFill patternType="solid">
        <fgColor rgb="FFF3F4F6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rgb="FFCBD5E1"/>
      </left>
      <right/>
      <top style="thin">
        <color rgb="FFCBD5E1"/>
      </top>
      <bottom/>
      <diagonal/>
    </border>
    <border>
      <left/>
      <right style="thin">
        <color rgb="FFCBD5E1"/>
      </right>
      <top style="thin">
        <color rgb="FFCBD5E1"/>
      </top>
      <bottom/>
      <diagonal/>
    </border>
    <border>
      <left style="thin">
        <color rgb="FFCBD5E1"/>
      </left>
      <right/>
      <top/>
      <bottom/>
      <diagonal/>
    </border>
    <border>
      <left/>
      <right style="thin">
        <color rgb="FFCBD5E1"/>
      </right>
      <top/>
      <bottom/>
      <diagonal/>
    </border>
    <border>
      <left style="thin">
        <color rgb="FFCBD5E1"/>
      </left>
      <right/>
      <top/>
      <bottom style="thin">
        <color rgb="FFCBD5E1"/>
      </bottom>
      <diagonal/>
    </border>
    <border>
      <left/>
      <right style="thin">
        <color rgb="FFCBD5E1"/>
      </right>
      <top/>
      <bottom style="thin">
        <color rgb="FFCBD5E1"/>
      </bottom>
      <diagonal/>
    </border>
    <border>
      <left/>
      <right/>
      <top style="thin">
        <color rgb="FFCBD5E1"/>
      </top>
      <bottom/>
      <diagonal/>
    </border>
    <border>
      <left/>
      <right/>
      <top/>
      <bottom style="thin">
        <color rgb="FFCBD5E1"/>
      </bottom>
      <diagonal/>
    </border>
    <border>
      <left style="thin">
        <color rgb="FF1F4E79"/>
      </left>
      <right/>
      <top style="thin">
        <color rgb="FF1F4E79"/>
      </top>
      <bottom style="thin">
        <color rgb="FF1F4E79"/>
      </bottom>
      <diagonal/>
    </border>
    <border>
      <left/>
      <right style="thin">
        <color rgb="FF1F4E79"/>
      </right>
      <top style="thin">
        <color rgb="FF1F4E79"/>
      </top>
      <bottom style="thin">
        <color rgb="FF1F4E79"/>
      </bottom>
      <diagonal/>
    </border>
    <border>
      <left/>
      <right/>
      <top style="thin">
        <color rgb="FF1F4E79"/>
      </top>
      <bottom style="thin">
        <color rgb="FF1F4E79"/>
      </bottom>
      <diagonal/>
    </border>
    <border>
      <left style="thin">
        <color rgb="FFE5E7EB"/>
      </left>
      <right/>
      <top style="thin">
        <color rgb="FFE5E7EB"/>
      </top>
      <bottom/>
      <diagonal/>
    </border>
    <border>
      <left/>
      <right/>
      <top style="thin">
        <color rgb="FFE5E7EB"/>
      </top>
      <bottom/>
      <diagonal/>
    </border>
    <border>
      <left/>
      <right style="thin">
        <color rgb="FFE5E7EB"/>
      </right>
      <top style="thin">
        <color rgb="FFE5E7EB"/>
      </top>
      <bottom/>
      <diagonal/>
    </border>
    <border>
      <left style="thin">
        <color rgb="FFE5E7EB"/>
      </left>
      <right/>
      <top/>
      <bottom/>
      <diagonal/>
    </border>
    <border>
      <left/>
      <right style="thin">
        <color rgb="FFE5E7EB"/>
      </right>
      <top/>
      <bottom/>
      <diagonal/>
    </border>
    <border>
      <left style="thin">
        <color rgb="FFE5E7EB"/>
      </left>
      <right/>
      <top/>
      <bottom style="thin">
        <color rgb="FFE5E7EB"/>
      </bottom>
      <diagonal/>
    </border>
    <border>
      <left/>
      <right/>
      <top/>
      <bottom style="thin">
        <color rgb="FFE5E7EB"/>
      </bottom>
      <diagonal/>
    </border>
    <border>
      <left/>
      <right style="thin">
        <color rgb="FFE5E7EB"/>
      </right>
      <top/>
      <bottom style="thin">
        <color rgb="FFE5E7EB"/>
      </bottom>
      <diagonal/>
    </border>
    <border>
      <left style="thin">
        <color rgb="FFCBD5E1"/>
      </left>
      <right/>
      <top style="thin">
        <color rgb="FFCBD5E1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/>
      <right/>
      <top style="thin">
        <color rgb="FFCBD5E1"/>
      </top>
      <bottom style="thin">
        <color rgb="FFCBD5E1"/>
      </bottom>
      <diagonal/>
    </border>
    <border>
      <left style="medium">
        <color rgb="FF1F4E79"/>
      </left>
      <right style="thin">
        <color rgb="FF1F4E79"/>
      </right>
      <top style="medium">
        <color rgb="FF1F4E79"/>
      </top>
      <bottom style="thin">
        <color rgb="FF1F4E79"/>
      </bottom>
      <diagonal/>
    </border>
    <border>
      <left/>
      <right/>
      <top style="medium">
        <color rgb="FF1F4E79"/>
      </top>
      <bottom/>
      <diagonal/>
    </border>
    <border>
      <left/>
      <right style="medium">
        <color rgb="FF1F4E79"/>
      </right>
      <top style="medium">
        <color rgb="FF1F4E79"/>
      </top>
      <bottom/>
      <diagonal/>
    </border>
    <border>
      <left style="medium">
        <color rgb="FF1F4E79"/>
      </left>
      <right/>
      <top style="thin">
        <color rgb="FFCBD5E1"/>
      </top>
      <bottom/>
      <diagonal/>
    </border>
    <border>
      <left/>
      <right style="medium">
        <color rgb="FF1F4E79"/>
      </right>
      <top/>
      <bottom/>
      <diagonal/>
    </border>
    <border>
      <left style="medium">
        <color rgb="FF1F4E79"/>
      </left>
      <right/>
      <top/>
      <bottom/>
      <diagonal/>
    </border>
    <border>
      <left style="medium">
        <color rgb="FF1F4E79"/>
      </left>
      <right/>
      <top/>
      <bottom style="thin">
        <color rgb="FFCBD5E1"/>
      </bottom>
      <diagonal/>
    </border>
    <border>
      <left/>
      <right style="medium">
        <color rgb="FF1F4E79"/>
      </right>
      <top style="thin">
        <color rgb="FFCBD5E1"/>
      </top>
      <bottom/>
      <diagonal/>
    </border>
    <border>
      <left/>
      <right style="medium">
        <color rgb="FF1F4E79"/>
      </right>
      <top/>
      <bottom style="thin">
        <color rgb="FFCBD5E1"/>
      </bottom>
      <diagonal/>
    </border>
    <border>
      <left style="medium">
        <color rgb="FF1F4E79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medium">
        <color rgb="FF1F4E79"/>
      </left>
      <right/>
      <top style="thin">
        <color rgb="FFCBD5E1"/>
      </top>
      <bottom style="thin">
        <color rgb="FFCBD5E1"/>
      </bottom>
      <diagonal/>
    </border>
    <border>
      <left/>
      <right style="medium">
        <color rgb="FF1F4E79"/>
      </right>
      <top style="thin">
        <color rgb="FFCBD5E1"/>
      </top>
      <bottom style="thin">
        <color rgb="FFCBD5E1"/>
      </bottom>
      <diagonal/>
    </border>
    <border>
      <left style="medium">
        <color rgb="FF1F4E79"/>
      </left>
      <right/>
      <top/>
      <bottom style="medium">
        <color rgb="FF1F4E79"/>
      </bottom>
      <diagonal/>
    </border>
    <border>
      <left/>
      <right/>
      <top/>
      <bottom style="medium">
        <color rgb="FF1F4E79"/>
      </bottom>
      <diagonal/>
    </border>
    <border>
      <left/>
      <right style="medium">
        <color rgb="FF1F4E79"/>
      </right>
      <top/>
      <bottom style="medium">
        <color rgb="FF1F4E79"/>
      </bottom>
      <diagonal/>
    </border>
    <border>
      <left/>
      <right/>
      <top style="thin">
        <color rgb="FFCBD5E1"/>
      </top>
      <bottom style="thin">
        <color rgb="FF1F4E79"/>
      </bottom>
      <diagonal/>
    </border>
    <border>
      <left style="medium">
        <color rgb="FF1F4E79"/>
      </left>
      <right/>
      <top style="thin">
        <color rgb="FFCBD5E1"/>
      </top>
      <bottom style="thin">
        <color rgb="FF1F4E79"/>
      </bottom>
      <diagonal/>
    </border>
    <border>
      <left/>
      <right style="medium">
        <color rgb="FF1F4E79"/>
      </right>
      <top style="thin">
        <color rgb="FFCBD5E1"/>
      </top>
      <bottom style="thin">
        <color rgb="FF1F4E79"/>
      </bottom>
      <diagonal/>
    </border>
  </borders>
  <cellStyleXfs count="2">
    <xf numFmtId="0" fontId="0" fillId="0" borderId="0"/>
    <xf numFmtId="0" fontId="7" fillId="0" borderId="0"/>
  </cellStyleXfs>
  <cellXfs count="136">
    <xf numFmtId="0" fontId="0" fillId="0" borderId="0" xfId="0"/>
    <xf numFmtId="0" fontId="0" fillId="0" borderId="2" xfId="1" applyFont="1" applyBorder="1" applyAlignment="1">
      <alignment wrapText="1"/>
    </xf>
    <xf numFmtId="0" fontId="0" fillId="0" borderId="4" xfId="1" applyFont="1" applyBorder="1" applyAlignment="1">
      <alignment wrapText="1"/>
    </xf>
    <xf numFmtId="0" fontId="0" fillId="0" borderId="5" xfId="1" applyFont="1" applyBorder="1" applyAlignment="1">
      <alignment wrapText="1"/>
    </xf>
    <xf numFmtId="0" fontId="0" fillId="0" borderId="6" xfId="1" applyFont="1" applyBorder="1" applyAlignment="1">
      <alignment wrapText="1"/>
    </xf>
    <xf numFmtId="0" fontId="0" fillId="0" borderId="7" xfId="1" applyFont="1" applyBorder="1" applyAlignment="1">
      <alignment wrapText="1"/>
    </xf>
    <xf numFmtId="0" fontId="0" fillId="0" borderId="0" xfId="1" applyFont="1" applyAlignment="1">
      <alignment wrapText="1"/>
    </xf>
    <xf numFmtId="0" fontId="0" fillId="0" borderId="8" xfId="1" applyFont="1" applyBorder="1" applyAlignment="1">
      <alignment wrapText="1"/>
    </xf>
    <xf numFmtId="0" fontId="4" fillId="4" borderId="3" xfId="1" applyFont="1" applyFill="1" applyBorder="1" applyAlignment="1">
      <alignment wrapText="1"/>
    </xf>
    <xf numFmtId="0" fontId="4" fillId="4" borderId="5" xfId="1" applyFont="1" applyFill="1" applyBorder="1" applyAlignment="1">
      <alignment wrapText="1"/>
    </xf>
    <xf numFmtId="9" fontId="0" fillId="0" borderId="4" xfId="1" applyNumberFormat="1" applyFont="1" applyBorder="1" applyAlignment="1">
      <alignment wrapText="1"/>
    </xf>
    <xf numFmtId="0" fontId="0" fillId="0" borderId="0" xfId="1" applyFont="1" applyAlignment="1">
      <alignment horizontal="right" wrapText="1"/>
    </xf>
    <xf numFmtId="164" fontId="0" fillId="0" borderId="0" xfId="1" applyNumberFormat="1" applyFont="1" applyAlignment="1">
      <alignment horizontal="right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0" fillId="0" borderId="12" xfId="1" applyFont="1" applyBorder="1" applyAlignment="1">
      <alignment vertical="top" wrapText="1"/>
    </xf>
    <xf numFmtId="0" fontId="0" fillId="0" borderId="13" xfId="1" applyFont="1" applyBorder="1" applyAlignment="1">
      <alignment vertical="top" wrapText="1"/>
    </xf>
    <xf numFmtId="0" fontId="0" fillId="0" borderId="14" xfId="1" applyFont="1" applyBorder="1" applyAlignment="1">
      <alignment vertical="top" wrapText="1"/>
    </xf>
    <xf numFmtId="0" fontId="0" fillId="0" borderId="15" xfId="1" applyFont="1" applyBorder="1" applyAlignment="1">
      <alignment vertical="top" wrapText="1"/>
    </xf>
    <xf numFmtId="0" fontId="0" fillId="0" borderId="0" xfId="1" applyFont="1" applyAlignment="1">
      <alignment vertical="top" wrapText="1"/>
    </xf>
    <xf numFmtId="0" fontId="0" fillId="0" borderId="16" xfId="1" applyFont="1" applyBorder="1" applyAlignment="1">
      <alignment vertical="top" wrapText="1"/>
    </xf>
    <xf numFmtId="0" fontId="0" fillId="0" borderId="17" xfId="1" applyFont="1" applyBorder="1" applyAlignment="1">
      <alignment vertical="top" wrapText="1"/>
    </xf>
    <xf numFmtId="0" fontId="0" fillId="0" borderId="18" xfId="1" applyFont="1" applyBorder="1" applyAlignment="1">
      <alignment vertical="top" wrapText="1"/>
    </xf>
    <xf numFmtId="0" fontId="0" fillId="0" borderId="19" xfId="1" applyFont="1" applyBorder="1" applyAlignment="1">
      <alignment vertical="top" wrapText="1"/>
    </xf>
    <xf numFmtId="9" fontId="0" fillId="0" borderId="13" xfId="1" applyNumberFormat="1" applyFont="1" applyBorder="1" applyAlignment="1">
      <alignment vertical="top" wrapText="1"/>
    </xf>
    <xf numFmtId="9" fontId="0" fillId="0" borderId="0" xfId="1" applyNumberFormat="1" applyFont="1" applyAlignment="1">
      <alignment vertical="top" wrapText="1"/>
    </xf>
    <xf numFmtId="9" fontId="0" fillId="0" borderId="18" xfId="1" applyNumberFormat="1" applyFont="1" applyBorder="1" applyAlignment="1">
      <alignment vertical="top" wrapText="1"/>
    </xf>
    <xf numFmtId="4" fontId="0" fillId="0" borderId="13" xfId="1" applyNumberFormat="1" applyFont="1" applyBorder="1" applyAlignment="1">
      <alignment vertical="top" wrapText="1"/>
    </xf>
    <xf numFmtId="4" fontId="0" fillId="0" borderId="0" xfId="1" applyNumberFormat="1" applyFont="1" applyAlignment="1">
      <alignment vertical="top" wrapText="1"/>
    </xf>
    <xf numFmtId="4" fontId="0" fillId="0" borderId="18" xfId="1" applyNumberFormat="1" applyFont="1" applyBorder="1" applyAlignment="1">
      <alignment vertical="top" wrapText="1"/>
    </xf>
    <xf numFmtId="0" fontId="4" fillId="4" borderId="1" xfId="1" applyFont="1" applyFill="1" applyBorder="1" applyAlignment="1">
      <alignment wrapText="1"/>
    </xf>
    <xf numFmtId="4" fontId="0" fillId="0" borderId="4" xfId="1" applyNumberFormat="1" applyFont="1" applyBorder="1" applyAlignment="1">
      <alignment wrapText="1"/>
    </xf>
    <xf numFmtId="0" fontId="4" fillId="4" borderId="1" xfId="1" applyFont="1" applyFill="1" applyBorder="1" applyAlignment="1">
      <alignment horizontal="center" wrapText="1"/>
    </xf>
    <xf numFmtId="0" fontId="4" fillId="4" borderId="3" xfId="1" applyFont="1" applyFill="1" applyBorder="1" applyAlignment="1">
      <alignment horizontal="center" wrapText="1"/>
    </xf>
    <xf numFmtId="49" fontId="0" fillId="0" borderId="13" xfId="1" applyNumberFormat="1" applyFont="1" applyBorder="1" applyAlignment="1">
      <alignment vertical="top" wrapText="1"/>
    </xf>
    <xf numFmtId="49" fontId="0" fillId="0" borderId="0" xfId="1" applyNumberFormat="1" applyFont="1" applyAlignment="1">
      <alignment vertical="top" wrapText="1"/>
    </xf>
    <xf numFmtId="49" fontId="0" fillId="0" borderId="18" xfId="1" applyNumberFormat="1" applyFont="1" applyBorder="1" applyAlignment="1">
      <alignment vertical="top" wrapText="1"/>
    </xf>
    <xf numFmtId="0" fontId="5" fillId="2" borderId="1" xfId="1" applyFont="1" applyFill="1" applyBorder="1" applyAlignment="1">
      <alignment horizontal="center" vertical="center"/>
    </xf>
    <xf numFmtId="0" fontId="0" fillId="0" borderId="7" xfId="1" applyFont="1" applyBorder="1"/>
    <xf numFmtId="0" fontId="0" fillId="0" borderId="2" xfId="1" applyFont="1" applyBorder="1"/>
    <xf numFmtId="0" fontId="0" fillId="0" borderId="0" xfId="0"/>
    <xf numFmtId="0" fontId="6" fillId="4" borderId="24" xfId="1" applyFont="1" applyFill="1" applyBorder="1" applyAlignment="1">
      <alignment horizontal="left"/>
    </xf>
    <xf numFmtId="0" fontId="0" fillId="0" borderId="25" xfId="1" applyFont="1" applyBorder="1"/>
    <xf numFmtId="0" fontId="0" fillId="0" borderId="26" xfId="1" applyFont="1" applyBorder="1"/>
    <xf numFmtId="0" fontId="3" fillId="2" borderId="27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3" fillId="2" borderId="31" xfId="1" applyFont="1" applyFill="1" applyBorder="1" applyAlignment="1">
      <alignment horizontal="center"/>
    </xf>
    <xf numFmtId="0" fontId="0" fillId="0" borderId="7" xfId="1" applyFont="1" applyBorder="1" applyAlignment="1">
      <alignment vertical="center" wrapText="1"/>
    </xf>
    <xf numFmtId="0" fontId="0" fillId="0" borderId="0" xfId="1" applyFont="1" applyAlignment="1">
      <alignment vertical="center" wrapText="1"/>
    </xf>
    <xf numFmtId="0" fontId="0" fillId="0" borderId="8" xfId="1" applyFont="1" applyBorder="1" applyAlignment="1">
      <alignment vertical="center" wrapText="1"/>
    </xf>
    <xf numFmtId="0" fontId="0" fillId="0" borderId="31" xfId="1" applyFont="1" applyBorder="1" applyAlignment="1">
      <alignment vertical="center" wrapText="1"/>
    </xf>
    <xf numFmtId="0" fontId="0" fillId="0" borderId="28" xfId="1" applyFont="1" applyBorder="1" applyAlignment="1">
      <alignment vertical="center" wrapText="1"/>
    </xf>
    <xf numFmtId="0" fontId="0" fillId="0" borderId="32" xfId="1" applyFont="1" applyBorder="1" applyAlignment="1">
      <alignment vertical="center" wrapText="1"/>
    </xf>
    <xf numFmtId="0" fontId="4" fillId="6" borderId="33" xfId="1" applyFont="1" applyFill="1" applyBorder="1" applyAlignment="1">
      <alignment horizontal="center"/>
    </xf>
    <xf numFmtId="0" fontId="0" fillId="0" borderId="31" xfId="1" applyFont="1" applyBorder="1"/>
    <xf numFmtId="0" fontId="0" fillId="0" borderId="27" xfId="1" applyFont="1" applyBorder="1" applyAlignment="1">
      <alignment vertical="top" wrapText="1"/>
    </xf>
    <xf numFmtId="0" fontId="0" fillId="0" borderId="7" xfId="1" applyFont="1" applyBorder="1" applyAlignment="1">
      <alignment vertical="top" wrapText="1"/>
    </xf>
    <xf numFmtId="0" fontId="0" fillId="0" borderId="31" xfId="1" applyFont="1" applyBorder="1" applyAlignment="1">
      <alignment vertical="top" wrapText="1"/>
    </xf>
    <xf numFmtId="0" fontId="0" fillId="0" borderId="29" xfId="1" applyFont="1" applyBorder="1" applyAlignment="1">
      <alignment vertical="top" wrapText="1"/>
    </xf>
    <xf numFmtId="0" fontId="0" fillId="0" borderId="0" xfId="1" applyFont="1" applyAlignment="1">
      <alignment vertical="top" wrapText="1"/>
    </xf>
    <xf numFmtId="0" fontId="0" fillId="0" borderId="28" xfId="1" applyFont="1" applyBorder="1" applyAlignment="1">
      <alignment vertical="top" wrapText="1"/>
    </xf>
    <xf numFmtId="0" fontId="0" fillId="0" borderId="30" xfId="1" applyFont="1" applyBorder="1" applyAlignment="1">
      <alignment vertical="top" wrapText="1"/>
    </xf>
    <xf numFmtId="0" fontId="0" fillId="0" borderId="8" xfId="1" applyFont="1" applyBorder="1" applyAlignment="1">
      <alignment vertical="top" wrapText="1"/>
    </xf>
    <xf numFmtId="0" fontId="0" fillId="0" borderId="32" xfId="1" applyFont="1" applyBorder="1" applyAlignment="1">
      <alignment vertical="top" wrapText="1"/>
    </xf>
    <xf numFmtId="0" fontId="3" fillId="2" borderId="40" xfId="1" applyFont="1" applyFill="1" applyBorder="1" applyAlignment="1">
      <alignment horizontal="center"/>
    </xf>
    <xf numFmtId="0" fontId="3" fillId="2" borderId="39" xfId="1" applyFont="1" applyFill="1" applyBorder="1" applyAlignment="1">
      <alignment horizontal="center"/>
    </xf>
    <xf numFmtId="0" fontId="3" fillId="2" borderId="41" xfId="1" applyFont="1" applyFill="1" applyBorder="1" applyAlignment="1">
      <alignment horizontal="center"/>
    </xf>
    <xf numFmtId="0" fontId="4" fillId="4" borderId="27" xfId="1" applyFont="1" applyFill="1" applyBorder="1" applyAlignment="1">
      <alignment wrapText="1"/>
    </xf>
    <xf numFmtId="0" fontId="0" fillId="0" borderId="7" xfId="1" applyFont="1" applyBorder="1" applyAlignment="1">
      <alignment wrapText="1"/>
    </xf>
    <xf numFmtId="0" fontId="4" fillId="4" borderId="29" xfId="1" applyFont="1" applyFill="1" applyBorder="1" applyAlignment="1">
      <alignment wrapText="1"/>
    </xf>
    <xf numFmtId="0" fontId="0" fillId="0" borderId="0" xfId="1" applyFont="1" applyAlignment="1">
      <alignment wrapText="1"/>
    </xf>
    <xf numFmtId="0" fontId="4" fillId="4" borderId="30" xfId="1" applyFont="1" applyFill="1" applyBorder="1" applyAlignment="1">
      <alignment wrapText="1"/>
    </xf>
    <xf numFmtId="0" fontId="0" fillId="0" borderId="8" xfId="1" applyFont="1" applyBorder="1" applyAlignment="1">
      <alignment wrapText="1"/>
    </xf>
    <xf numFmtId="4" fontId="7" fillId="0" borderId="7" xfId="1" applyNumberFormat="1" applyBorder="1" applyAlignment="1">
      <alignment horizontal="right" vertical="center" wrapText="1"/>
    </xf>
    <xf numFmtId="0" fontId="0" fillId="0" borderId="7" xfId="1" applyFont="1" applyBorder="1" applyAlignment="1">
      <alignment horizontal="right" vertical="center" wrapText="1"/>
    </xf>
    <xf numFmtId="9" fontId="7" fillId="0" borderId="0" xfId="1" applyNumberFormat="1" applyAlignment="1">
      <alignment horizontal="right" vertical="center" wrapText="1"/>
    </xf>
    <xf numFmtId="0" fontId="0" fillId="0" borderId="0" xfId="1" applyFont="1" applyAlignment="1">
      <alignment horizontal="right" vertical="center" wrapText="1"/>
    </xf>
    <xf numFmtId="4" fontId="7" fillId="0" borderId="0" xfId="1" applyNumberFormat="1" applyAlignment="1">
      <alignment horizontal="right" vertical="center" wrapText="1"/>
    </xf>
    <xf numFmtId="4" fontId="4" fillId="5" borderId="0" xfId="1" applyNumberFormat="1" applyFont="1" applyFill="1" applyAlignment="1">
      <alignment horizontal="right" vertical="center" wrapText="1"/>
    </xf>
    <xf numFmtId="0" fontId="0" fillId="0" borderId="7" xfId="1" applyFont="1" applyBorder="1" applyAlignment="1">
      <alignment horizontal="left" vertical="center" wrapText="1"/>
    </xf>
    <xf numFmtId="0" fontId="0" fillId="0" borderId="31" xfId="1" applyFont="1" applyBorder="1" applyAlignment="1">
      <alignment horizontal="left" vertical="center" wrapText="1"/>
    </xf>
    <xf numFmtId="0" fontId="0" fillId="0" borderId="0" xfId="1" applyFont="1" applyAlignment="1">
      <alignment horizontal="left" vertical="center" wrapText="1"/>
    </xf>
    <xf numFmtId="0" fontId="0" fillId="0" borderId="28" xfId="1" applyFont="1" applyBorder="1" applyAlignment="1">
      <alignment horizontal="left" vertical="center" wrapText="1"/>
    </xf>
    <xf numFmtId="0" fontId="8" fillId="4" borderId="34" xfId="1" applyFont="1" applyFill="1" applyBorder="1" applyAlignment="1">
      <alignment wrapText="1"/>
    </xf>
    <xf numFmtId="0" fontId="8" fillId="4" borderId="23" xfId="1" applyFont="1" applyFill="1" applyBorder="1" applyAlignment="1">
      <alignment wrapText="1"/>
    </xf>
    <xf numFmtId="0" fontId="8" fillId="4" borderId="35" xfId="1" applyFont="1" applyFill="1" applyBorder="1" applyAlignment="1">
      <alignment wrapText="1"/>
    </xf>
    <xf numFmtId="0" fontId="4" fillId="6" borderId="27" xfId="1" applyFont="1" applyFill="1" applyBorder="1" applyAlignment="1">
      <alignment horizontal="center" vertical="top"/>
    </xf>
    <xf numFmtId="0" fontId="4" fillId="6" borderId="7" xfId="1" applyFont="1" applyFill="1" applyBorder="1" applyAlignment="1">
      <alignment horizontal="center" vertical="top"/>
    </xf>
    <xf numFmtId="0" fontId="4" fillId="6" borderId="31" xfId="1" applyFont="1" applyFill="1" applyBorder="1" applyAlignment="1">
      <alignment horizontal="center" vertical="top"/>
    </xf>
    <xf numFmtId="0" fontId="0" fillId="0" borderId="29" xfId="1" applyFont="1" applyBorder="1" applyAlignment="1">
      <alignment vertical="top"/>
    </xf>
    <xf numFmtId="0" fontId="0" fillId="0" borderId="0" xfId="1" applyFont="1" applyAlignment="1">
      <alignment vertical="top"/>
    </xf>
    <xf numFmtId="0" fontId="0" fillId="0" borderId="36" xfId="1" applyFont="1" applyBorder="1" applyAlignment="1">
      <alignment vertical="top"/>
    </xf>
    <xf numFmtId="0" fontId="0" fillId="0" borderId="37" xfId="1" applyFont="1" applyBorder="1" applyAlignment="1">
      <alignment vertical="top"/>
    </xf>
    <xf numFmtId="0" fontId="0" fillId="0" borderId="28" xfId="1" applyFont="1" applyBorder="1" applyAlignment="1">
      <alignment vertical="top"/>
    </xf>
    <xf numFmtId="0" fontId="0" fillId="0" borderId="38" xfId="1" applyFont="1" applyBorder="1" applyAlignment="1">
      <alignment vertical="top"/>
    </xf>
    <xf numFmtId="0" fontId="9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/>
    </xf>
    <xf numFmtId="0" fontId="4" fillId="6" borderId="27" xfId="1" applyFont="1" applyFill="1" applyBorder="1" applyAlignment="1">
      <alignment wrapText="1"/>
    </xf>
    <xf numFmtId="0" fontId="4" fillId="6" borderId="7" xfId="1" applyFont="1" applyFill="1" applyBorder="1" applyAlignment="1">
      <alignment wrapText="1"/>
    </xf>
    <xf numFmtId="0" fontId="4" fillId="6" borderId="29" xfId="1" applyFont="1" applyFill="1" applyBorder="1" applyAlignment="1">
      <alignment wrapText="1"/>
    </xf>
    <xf numFmtId="0" fontId="4" fillId="6" borderId="0" xfId="1" applyFont="1" applyFill="1" applyAlignment="1">
      <alignment wrapText="1"/>
    </xf>
    <xf numFmtId="0" fontId="4" fillId="6" borderId="30" xfId="1" applyFont="1" applyFill="1" applyBorder="1" applyAlignment="1">
      <alignment wrapText="1"/>
    </xf>
    <xf numFmtId="0" fontId="4" fillId="6" borderId="8" xfId="1" applyFont="1" applyFill="1" applyBorder="1" applyAlignment="1">
      <alignment wrapText="1"/>
    </xf>
    <xf numFmtId="165" fontId="0" fillId="0" borderId="0" xfId="1" applyNumberFormat="1" applyFont="1" applyAlignment="1">
      <alignment vertical="center" wrapText="1"/>
    </xf>
    <xf numFmtId="0" fontId="0" fillId="0" borderId="2" xfId="1" applyFont="1" applyBorder="1" applyAlignment="1">
      <alignment vertical="center" wrapText="1"/>
    </xf>
    <xf numFmtId="0" fontId="0" fillId="0" borderId="4" xfId="1" applyFont="1" applyBorder="1" applyAlignment="1">
      <alignment vertical="center" wrapText="1"/>
    </xf>
    <xf numFmtId="0" fontId="0" fillId="0" borderId="6" xfId="1" applyFont="1" applyBorder="1" applyAlignment="1">
      <alignment vertical="center" wrapText="1"/>
    </xf>
    <xf numFmtId="0" fontId="4" fillId="4" borderId="7" xfId="1" applyFont="1" applyFill="1" applyBorder="1" applyAlignment="1">
      <alignment wrapText="1"/>
    </xf>
    <xf numFmtId="0" fontId="4" fillId="4" borderId="0" xfId="1" applyFont="1" applyFill="1" applyAlignment="1">
      <alignment wrapText="1"/>
    </xf>
    <xf numFmtId="0" fontId="4" fillId="4" borderId="8" xfId="1" applyFont="1" applyFill="1" applyBorder="1" applyAlignment="1">
      <alignment wrapText="1"/>
    </xf>
    <xf numFmtId="0" fontId="7" fillId="0" borderId="8" xfId="1" applyBorder="1" applyAlignment="1">
      <alignment horizontal="left" vertical="center" wrapText="1"/>
    </xf>
    <xf numFmtId="0" fontId="0" fillId="0" borderId="8" xfId="1" applyFont="1" applyBorder="1" applyAlignment="1">
      <alignment horizontal="left" vertical="center" wrapText="1"/>
    </xf>
    <xf numFmtId="0" fontId="0" fillId="0" borderId="32" xfId="1" applyFont="1" applyBorder="1" applyAlignment="1">
      <alignment horizontal="left" vertical="center" wrapText="1"/>
    </xf>
    <xf numFmtId="0" fontId="4" fillId="4" borderId="20" xfId="1" applyFont="1" applyFill="1" applyBorder="1" applyAlignment="1">
      <alignment horizontal="right" vertical="center"/>
    </xf>
    <xf numFmtId="0" fontId="4" fillId="4" borderId="22" xfId="1" applyFont="1" applyFill="1" applyBorder="1" applyAlignment="1">
      <alignment horizontal="right" vertical="center"/>
    </xf>
    <xf numFmtId="0" fontId="4" fillId="5" borderId="22" xfId="1" applyFont="1" applyFill="1" applyBorder="1" applyAlignment="1">
      <alignment horizontal="center" vertical="center"/>
    </xf>
    <xf numFmtId="0" fontId="4" fillId="5" borderId="21" xfId="1" applyFont="1" applyFill="1" applyBorder="1" applyAlignment="1">
      <alignment horizontal="center" vertical="center"/>
    </xf>
    <xf numFmtId="0" fontId="1" fillId="2" borderId="0" xfId="1" applyFont="1" applyFill="1" applyAlignment="1">
      <alignment horizontal="left" vertical="center"/>
    </xf>
    <xf numFmtId="0" fontId="2" fillId="3" borderId="0" xfId="1" applyFont="1" applyFill="1" applyAlignment="1">
      <alignment wrapText="1"/>
    </xf>
    <xf numFmtId="0" fontId="3" fillId="2" borderId="9" xfId="1" applyFont="1" applyFill="1" applyBorder="1" applyAlignment="1">
      <alignment horizontal="center" wrapText="1"/>
    </xf>
    <xf numFmtId="0" fontId="3" fillId="2" borderId="10" xfId="1" applyFont="1" applyFill="1" applyBorder="1" applyAlignment="1">
      <alignment horizontal="center" wrapText="1"/>
    </xf>
    <xf numFmtId="0" fontId="3" fillId="2" borderId="11" xfId="1" applyFont="1" applyFill="1" applyBorder="1" applyAlignment="1">
      <alignment horizontal="center" wrapText="1"/>
    </xf>
    <xf numFmtId="0" fontId="0" fillId="7" borderId="0" xfId="0" applyFill="1"/>
    <xf numFmtId="0" fontId="0" fillId="7" borderId="3" xfId="1" applyFont="1" applyFill="1" applyBorder="1"/>
    <xf numFmtId="0" fontId="0" fillId="7" borderId="4" xfId="1" applyFont="1" applyFill="1" applyBorder="1"/>
    <xf numFmtId="0" fontId="0" fillId="7" borderId="29" xfId="1" applyFont="1" applyFill="1" applyBorder="1"/>
    <xf numFmtId="0" fontId="0" fillId="7" borderId="28" xfId="1" applyFont="1" applyFill="1" applyBorder="1"/>
    <xf numFmtId="0" fontId="0" fillId="7" borderId="3" xfId="1" applyFont="1" applyFill="1" applyBorder="1" applyAlignment="1">
      <alignment wrapText="1"/>
    </xf>
    <xf numFmtId="0" fontId="0" fillId="7" borderId="0" xfId="1" applyFont="1" applyFill="1" applyAlignment="1">
      <alignment wrapText="1"/>
    </xf>
    <xf numFmtId="0" fontId="0" fillId="7" borderId="4" xfId="1" applyFont="1" applyFill="1" applyBorder="1" applyAlignment="1">
      <alignment wrapText="1"/>
    </xf>
    <xf numFmtId="0" fontId="0" fillId="7" borderId="2" xfId="1" applyFont="1" applyFill="1" applyBorder="1" applyAlignment="1">
      <alignment wrapText="1"/>
    </xf>
    <xf numFmtId="0" fontId="0" fillId="7" borderId="6" xfId="1" applyFont="1" applyFill="1" applyBorder="1" applyAlignment="1">
      <alignment wrapText="1"/>
    </xf>
    <xf numFmtId="0" fontId="10" fillId="3" borderId="3" xfId="1" applyFont="1" applyFill="1" applyBorder="1" applyAlignment="1">
      <alignment horizontal="center" wrapText="1"/>
    </xf>
    <xf numFmtId="0" fontId="11" fillId="0" borderId="0" xfId="0" applyFont="1"/>
    <xf numFmtId="0" fontId="11" fillId="0" borderId="4" xfId="1" applyFont="1" applyBorder="1"/>
  </cellXfs>
  <cellStyles count="2">
    <cellStyle name="Normal" xfId="1" xr:uid="{00000000-0005-0000-0000-000000000000}"/>
    <cellStyle name="Standard" xfId="0" builtinId="0"/>
  </cellStyles>
  <dxfs count="7">
    <dxf>
      <font>
        <b/>
        <color rgb="FF991B1B"/>
      </font>
      <fill>
        <patternFill patternType="solid">
          <bgColor rgb="FFFEE2E2"/>
        </patternFill>
      </fill>
    </dxf>
    <dxf>
      <font>
        <b/>
        <color rgb="FF166534"/>
      </font>
      <fill>
        <patternFill patternType="solid">
          <bgColor rgb="FFDCFCE7"/>
        </patternFill>
      </fill>
    </dxf>
    <dxf>
      <font>
        <b/>
        <color rgb="FF991B1B"/>
      </font>
      <fill>
        <patternFill patternType="solid">
          <bgColor rgb="FFFEE2E2"/>
        </patternFill>
      </fill>
    </dxf>
    <dxf>
      <font>
        <b/>
        <color rgb="FF92400E"/>
      </font>
      <fill>
        <patternFill patternType="solid">
          <bgColor rgb="FFFEF3C7"/>
        </patternFill>
      </fill>
    </dxf>
    <dxf>
      <font>
        <b/>
        <color rgb="FF166534"/>
      </font>
      <fill>
        <patternFill patternType="solid">
          <bgColor rgb="FFDCFCE7"/>
        </patternFill>
      </fill>
    </dxf>
    <dxf>
      <font>
        <b/>
        <color rgb="FF991B1B"/>
      </font>
      <fill>
        <patternFill patternType="solid">
          <bgColor rgb="FFFEE2E2"/>
        </patternFill>
      </fill>
    </dxf>
    <dxf>
      <font>
        <b/>
        <color rgb="FF166534"/>
      </font>
      <fill>
        <patternFill patternType="solid">
          <bgColor rgb="FFDCFCE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QuittungenArchiv" displayName="QuittungenArchiv" ref="A13:R60">
  <tableColumns count="18">
    <tableColumn id="1" xr3:uid="{00000000-0010-0000-0000-000001000000}" name="ID"/>
    <tableColumn id="2" xr3:uid="{00000000-0010-0000-0000-000002000000}" name="Quittungsnr."/>
    <tableColumn id="3" xr3:uid="{00000000-0010-0000-0000-000003000000}" name="Datum"/>
    <tableColumn id="4" xr3:uid="{00000000-0010-0000-0000-000004000000}" name="Zahlungsart"/>
    <tableColumn id="5" xr3:uid="{00000000-0010-0000-0000-000005000000}" name="Empfänger Firma"/>
    <tableColumn id="6" xr3:uid="{00000000-0010-0000-0000-000006000000}" name="Empfänger Name"/>
    <tableColumn id="7" xr3:uid="{00000000-0010-0000-0000-000007000000}" name="Straße"/>
    <tableColumn id="8" xr3:uid="{00000000-0010-0000-0000-000008000000}" name="PLZ/Ort"/>
    <tableColumn id="9" xr3:uid="{00000000-0010-0000-0000-000009000000}" name="Beschreibung"/>
    <tableColumn id="10" xr3:uid="{00000000-0010-0000-0000-00000A000000}" name="Währung"/>
    <tableColumn id="11" xr3:uid="{00000000-0010-0000-0000-00000B000000}" name="USt-Satz"/>
    <tableColumn id="12" xr3:uid="{00000000-0010-0000-0000-00000C000000}" name="Netto"/>
    <tableColumn id="13" xr3:uid="{00000000-0010-0000-0000-00000D000000}" name="USt-Betrag"/>
    <tableColumn id="14" xr3:uid="{00000000-0010-0000-0000-00000E000000}" name="Brutto"/>
    <tableColumn id="15" xr3:uid="{00000000-0010-0000-0000-00000F000000}" name="Betrag in Worten"/>
    <tableColumn id="16" xr3:uid="{00000000-0010-0000-0000-000010000000}" name="Status"/>
    <tableColumn id="17" xr3:uid="{00000000-0010-0000-0000-000011000000}" name="Notiz"/>
    <tableColumn id="18" xr3:uid="{00000000-0010-0000-0000-000012000000}" name="Prüfu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Nordlicht Vorlage">
  <a:themeElements>
    <a:clrScheme name="Nordlicht Vorlage">
      <a:dk1>
        <a:srgbClr val="111827"/>
      </a:dk1>
      <a:lt1>
        <a:srgbClr val="FFFFFF"/>
      </a:lt1>
      <a:dk2>
        <a:srgbClr val="0E2841"/>
      </a:dk2>
      <a:lt2>
        <a:srgbClr val="F3F4F6"/>
      </a:lt2>
      <a:accent1>
        <a:srgbClr val="1F4E79"/>
      </a:accent1>
      <a:accent2>
        <a:srgbClr val="D9EAF7"/>
      </a:accent2>
      <a:accent3>
        <a:srgbClr val="F2B705"/>
      </a:accent3>
      <a:accent4>
        <a:srgbClr val="4F6F52"/>
      </a:accent4>
      <a:accent5>
        <a:srgbClr val="D97706"/>
      </a:accent5>
      <a:accent6>
        <a:srgbClr val="6B7280"/>
      </a:accent6>
      <a:hlink>
        <a:srgbClr val="1D4ED8"/>
      </a:hlink>
      <a:folHlink>
        <a:srgbClr val="7C3AE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Nordlicht Vorlag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1"/>
  <sheetViews>
    <sheetView tabSelected="1" workbookViewId="0">
      <selection activeCell="O10" sqref="O10"/>
    </sheetView>
  </sheetViews>
  <sheetFormatPr baseColWidth="10" defaultColWidth="7.875" defaultRowHeight="15" x14ac:dyDescent="0.25"/>
  <cols>
    <col min="2" max="2" width="16.75" customWidth="1"/>
    <col min="4" max="4" width="9.5" customWidth="1"/>
    <col min="8" max="8" width="11.25" customWidth="1"/>
    <col min="9" max="9" width="7.875" style="123"/>
    <col min="10" max="10" width="15.125" bestFit="1" customWidth="1"/>
    <col min="11" max="11" width="14" customWidth="1"/>
    <col min="13" max="25" width="7.875" style="123"/>
  </cols>
  <sheetData>
    <row r="1" spans="1:12" ht="30" customHeight="1" x14ac:dyDescent="0.3">
      <c r="A1" s="38" t="s">
        <v>0</v>
      </c>
      <c r="B1" s="39"/>
      <c r="C1" s="39"/>
      <c r="D1" s="39"/>
      <c r="E1" s="39"/>
      <c r="F1" s="39"/>
      <c r="G1" s="39"/>
      <c r="H1" s="40"/>
      <c r="J1" s="96" t="s">
        <v>1</v>
      </c>
      <c r="K1" s="41"/>
      <c r="L1" s="41"/>
    </row>
    <row r="2" spans="1:12" ht="21" customHeight="1" x14ac:dyDescent="0.25">
      <c r="A2" s="133" t="s">
        <v>2</v>
      </c>
      <c r="B2" s="134"/>
      <c r="C2" s="134"/>
      <c r="D2" s="134"/>
      <c r="E2" s="134"/>
      <c r="F2" s="134"/>
      <c r="G2" s="134"/>
      <c r="H2" s="135"/>
      <c r="J2" s="123"/>
      <c r="K2" s="123"/>
      <c r="L2" s="123"/>
    </row>
    <row r="3" spans="1:12" ht="21" customHeight="1" x14ac:dyDescent="0.25">
      <c r="A3" s="124"/>
      <c r="B3" s="123"/>
      <c r="C3" s="123"/>
      <c r="D3" s="123"/>
      <c r="E3" s="123"/>
      <c r="F3" s="123"/>
      <c r="G3" s="123"/>
      <c r="H3" s="125"/>
      <c r="J3" s="31" t="s">
        <v>3</v>
      </c>
      <c r="K3" s="1" t="str">
        <f>IF($C$4="","Bitte Beleg wählen",IFERROR(INDEX(Archiv!$R$14:$R$60,MATCH($C$4,Archiv!$B$14:$B$60,0)),"Nicht gefunden"))</f>
        <v>OK</v>
      </c>
      <c r="L3" s="123"/>
    </row>
    <row r="4" spans="1:12" ht="21" customHeight="1" x14ac:dyDescent="0.25">
      <c r="A4" s="114" t="s">
        <v>4</v>
      </c>
      <c r="B4" s="115" t="s">
        <v>4</v>
      </c>
      <c r="C4" s="116" t="s">
        <v>5</v>
      </c>
      <c r="D4" s="117"/>
      <c r="E4" s="123"/>
      <c r="F4" s="123"/>
      <c r="G4" s="123"/>
      <c r="H4" s="125"/>
      <c r="J4" s="8" t="s">
        <v>6</v>
      </c>
      <c r="K4" s="2" t="str">
        <f>$C$4</f>
        <v>Q-2026-001</v>
      </c>
      <c r="L4" s="123"/>
    </row>
    <row r="5" spans="1:12" ht="21" customHeight="1" x14ac:dyDescent="0.25">
      <c r="A5" s="124"/>
      <c r="B5" s="123"/>
      <c r="C5" s="123"/>
      <c r="D5" s="123"/>
      <c r="E5" s="123"/>
      <c r="F5" s="123"/>
      <c r="G5" s="123"/>
      <c r="H5" s="125"/>
      <c r="J5" s="8" t="s">
        <v>7</v>
      </c>
      <c r="K5" s="2">
        <f>IFERROR(MATCH($C$4,Archiv!$B$14:$B$60,0)+13,"")</f>
        <v>14</v>
      </c>
      <c r="L5" s="123"/>
    </row>
    <row r="6" spans="1:12" ht="33.950000000000003" customHeight="1" x14ac:dyDescent="0.45">
      <c r="A6" s="42" t="s">
        <v>8</v>
      </c>
      <c r="B6" s="43"/>
      <c r="C6" s="43"/>
      <c r="D6" s="43"/>
      <c r="E6" s="43"/>
      <c r="F6" s="43"/>
      <c r="G6" s="43"/>
      <c r="H6" s="44"/>
      <c r="J6" s="8" t="s">
        <v>9</v>
      </c>
      <c r="K6" s="32">
        <f>$E$26</f>
        <v>177.01</v>
      </c>
      <c r="L6" s="123"/>
    </row>
    <row r="7" spans="1:12" ht="26.1" customHeight="1" x14ac:dyDescent="0.25">
      <c r="A7" s="98" t="s">
        <v>10</v>
      </c>
      <c r="B7" s="99"/>
      <c r="C7" s="48" t="str">
        <f>IFERROR($C$4,"")</f>
        <v>Q-2026-001</v>
      </c>
      <c r="D7" s="48"/>
      <c r="E7" s="99" t="s">
        <v>11</v>
      </c>
      <c r="F7" s="99"/>
      <c r="G7" s="105" t="str">
        <f>Archiv!$E$5</f>
        <v>Oldenburg</v>
      </c>
      <c r="H7" s="51"/>
      <c r="J7" s="8" t="s">
        <v>12</v>
      </c>
      <c r="K7" s="32">
        <f>$E$25</f>
        <v>28.26</v>
      </c>
      <c r="L7" s="123"/>
    </row>
    <row r="8" spans="1:12" ht="26.1" customHeight="1" x14ac:dyDescent="0.25">
      <c r="A8" s="100" t="s">
        <v>13</v>
      </c>
      <c r="B8" s="101"/>
      <c r="C8" s="104" t="str">
        <f>IFERROR(INDEX(Archiv!$C$14:$C$60,MATCH($C$4,Archiv!$B$14:$B$60,0)),"")</f>
        <v>13.05.2026</v>
      </c>
      <c r="D8" s="104"/>
      <c r="E8" s="101" t="s">
        <v>14</v>
      </c>
      <c r="F8" s="101"/>
      <c r="G8" s="106" t="str">
        <f>Archiv!$B$5</f>
        <v>Nordlicht Fahrradservice</v>
      </c>
      <c r="H8" s="52"/>
      <c r="J8" s="8" t="s">
        <v>15</v>
      </c>
      <c r="K8" s="2" t="str">
        <f>IF($K$3="OK","Druckbereit","Angaben im Archiv prüfen")</f>
        <v>Druckbereit</v>
      </c>
      <c r="L8" s="123"/>
    </row>
    <row r="9" spans="1:12" ht="26.1" customHeight="1" x14ac:dyDescent="0.25">
      <c r="A9" s="102" t="s">
        <v>16</v>
      </c>
      <c r="B9" s="103"/>
      <c r="C9" s="50" t="str">
        <f>IFERROR(INDEX(Archiv!$D$14:$D$60,MATCH($C$4,Archiv!$B$14:$B$60,0)),"")</f>
        <v>Barzahlung</v>
      </c>
      <c r="D9" s="50"/>
      <c r="E9" s="103" t="s">
        <v>17</v>
      </c>
      <c r="F9" s="103"/>
      <c r="G9" s="107" t="str">
        <f>Archiv!$B$11</f>
        <v>64/203/01891</v>
      </c>
      <c r="H9" s="53"/>
      <c r="J9" s="9" t="s">
        <v>18</v>
      </c>
      <c r="K9" s="4" t="s">
        <v>19</v>
      </c>
      <c r="L9" s="123"/>
    </row>
    <row r="10" spans="1:12" ht="21" customHeight="1" x14ac:dyDescent="0.25">
      <c r="A10" s="126"/>
      <c r="B10" s="123"/>
      <c r="C10" s="123"/>
      <c r="D10" s="123"/>
      <c r="E10" s="123"/>
      <c r="F10" s="123"/>
      <c r="G10" s="123"/>
      <c r="H10" s="127"/>
      <c r="J10" s="123"/>
      <c r="K10" s="123"/>
      <c r="L10" s="123"/>
    </row>
    <row r="11" spans="1:12" ht="21" customHeight="1" x14ac:dyDescent="0.25">
      <c r="A11" s="45" t="s">
        <v>20</v>
      </c>
      <c r="B11" s="46"/>
      <c r="C11" s="46"/>
      <c r="D11" s="46"/>
      <c r="E11" s="46" t="s">
        <v>21</v>
      </c>
      <c r="F11" s="46"/>
      <c r="G11" s="46"/>
      <c r="H11" s="47"/>
      <c r="J11" s="97" t="s">
        <v>22</v>
      </c>
      <c r="K11" s="97"/>
      <c r="L11" s="97"/>
    </row>
    <row r="12" spans="1:12" ht="27.95" customHeight="1" x14ac:dyDescent="0.25">
      <c r="A12" s="68" t="s">
        <v>23</v>
      </c>
      <c r="B12" s="108"/>
      <c r="C12" s="80">
        <f>IFERROR(INDEX(Archiv!$E$14:$E$60,MATCH($C$4,Archiv!$B$14:$B$60,0)),"")</f>
        <v>0</v>
      </c>
      <c r="D12" s="80"/>
      <c r="E12" s="108" t="s">
        <v>23</v>
      </c>
      <c r="F12" s="108"/>
      <c r="G12" s="48" t="str">
        <f>Archiv!$B$5</f>
        <v>Nordlicht Fahrradservice</v>
      </c>
      <c r="H12" s="51"/>
      <c r="J12" s="33" t="s">
        <v>24</v>
      </c>
      <c r="K12" s="5" t="s">
        <v>25</v>
      </c>
      <c r="L12" s="131"/>
    </row>
    <row r="13" spans="1:12" ht="27.95" customHeight="1" x14ac:dyDescent="0.25">
      <c r="A13" s="70" t="s">
        <v>26</v>
      </c>
      <c r="B13" s="109"/>
      <c r="C13" s="49" t="str">
        <f>IFERROR(INDEX(Archiv!$F$14:$F$60,MATCH($C$4,Archiv!$B$14:$B$60,0)),"")</f>
        <v>Mara König</v>
      </c>
      <c r="D13" s="49"/>
      <c r="E13" s="109" t="s">
        <v>26</v>
      </c>
      <c r="F13" s="109"/>
      <c r="G13" s="49" t="str">
        <f>Archiv!$B$6</f>
        <v>Emilia Krüger</v>
      </c>
      <c r="H13" s="52"/>
      <c r="J13" s="34" t="s">
        <v>27</v>
      </c>
      <c r="K13" s="6" t="s">
        <v>28</v>
      </c>
      <c r="L13" s="130"/>
    </row>
    <row r="14" spans="1:12" ht="27.95" customHeight="1" x14ac:dyDescent="0.25">
      <c r="A14" s="70" t="s">
        <v>29</v>
      </c>
      <c r="B14" s="109"/>
      <c r="C14" s="49" t="str">
        <f>IFERROR(INDEX(Archiv!$G$14:$G$60,MATCH($C$4,Archiv!$B$14:$B$60,0)),"")</f>
        <v>Wiesenweg 7</v>
      </c>
      <c r="D14" s="49"/>
      <c r="E14" s="109" t="s">
        <v>29</v>
      </c>
      <c r="F14" s="109"/>
      <c r="G14" s="49" t="str">
        <f>Archiv!$B$7</f>
        <v>Hafenstraße 18</v>
      </c>
      <c r="H14" s="52"/>
      <c r="J14" s="34" t="s">
        <v>30</v>
      </c>
      <c r="K14" s="6" t="s">
        <v>31</v>
      </c>
      <c r="L14" s="130"/>
    </row>
    <row r="15" spans="1:12" ht="27.95" customHeight="1" x14ac:dyDescent="0.25">
      <c r="A15" s="72" t="s">
        <v>32</v>
      </c>
      <c r="B15" s="110"/>
      <c r="C15" s="50" t="str">
        <f>IFERROR(INDEX(Archiv!$H$14:$H$60,MATCH($C$4,Archiv!$B$14:$B$60,0)),"")</f>
        <v>26123 Oldenburg</v>
      </c>
      <c r="D15" s="50"/>
      <c r="E15" s="110" t="s">
        <v>32</v>
      </c>
      <c r="F15" s="110"/>
      <c r="G15" s="50" t="str">
        <f>Archiv!$B$8</f>
        <v>26122 Oldenburg</v>
      </c>
      <c r="H15" s="53"/>
      <c r="J15" s="34" t="s">
        <v>33</v>
      </c>
      <c r="K15" s="6" t="s">
        <v>34</v>
      </c>
      <c r="L15" s="130"/>
    </row>
    <row r="16" spans="1:12" ht="27.95" customHeight="1" x14ac:dyDescent="0.25">
      <c r="A16" s="126"/>
      <c r="B16" s="123"/>
      <c r="C16" s="123"/>
      <c r="D16" s="123"/>
      <c r="E16" s="123"/>
      <c r="F16" s="123"/>
      <c r="G16" s="123"/>
      <c r="H16" s="127"/>
      <c r="J16" s="34" t="s">
        <v>35</v>
      </c>
      <c r="K16" s="6" t="s">
        <v>36</v>
      </c>
      <c r="L16" s="130"/>
    </row>
    <row r="17" spans="1:12" ht="21" customHeight="1" x14ac:dyDescent="0.25">
      <c r="A17" s="54" t="s">
        <v>37</v>
      </c>
      <c r="B17" s="39"/>
      <c r="C17" s="39"/>
      <c r="D17" s="39"/>
      <c r="E17" s="39"/>
      <c r="F17" s="39"/>
      <c r="G17" s="39"/>
      <c r="H17" s="55"/>
      <c r="J17" s="128"/>
      <c r="K17" s="129"/>
      <c r="L17" s="130"/>
    </row>
    <row r="18" spans="1:12" ht="26.1" customHeight="1" x14ac:dyDescent="0.25">
      <c r="A18" s="56" t="str">
        <f>IFERROR(INDEX(Archiv!$I$14:$I$60,MATCH($C$4,Archiv!$B$14:$B$60,0)),"")</f>
        <v>Fahrradinspektion, neue Bremsbeläge und kurze Probefahrt</v>
      </c>
      <c r="B18" s="57"/>
      <c r="C18" s="57"/>
      <c r="D18" s="57"/>
      <c r="E18" s="57"/>
      <c r="F18" s="57"/>
      <c r="G18" s="57"/>
      <c r="H18" s="58"/>
      <c r="J18" s="8" t="s">
        <v>38</v>
      </c>
      <c r="K18" s="6" t="s">
        <v>39</v>
      </c>
      <c r="L18" s="130"/>
    </row>
    <row r="19" spans="1:12" ht="26.1" customHeight="1" x14ac:dyDescent="0.25">
      <c r="A19" s="59"/>
      <c r="B19" s="60"/>
      <c r="C19" s="60"/>
      <c r="D19" s="60"/>
      <c r="E19" s="60"/>
      <c r="F19" s="60"/>
      <c r="G19" s="60"/>
      <c r="H19" s="61"/>
      <c r="J19" s="9" t="s">
        <v>40</v>
      </c>
      <c r="K19" s="7" t="s">
        <v>41</v>
      </c>
      <c r="L19" s="132"/>
    </row>
    <row r="20" spans="1:12" x14ac:dyDescent="0.25">
      <c r="A20" s="62"/>
      <c r="B20" s="63"/>
      <c r="C20" s="63"/>
      <c r="D20" s="63"/>
      <c r="E20" s="63"/>
      <c r="F20" s="63"/>
      <c r="G20" s="63"/>
      <c r="H20" s="64"/>
      <c r="J20" s="123"/>
      <c r="K20" s="123"/>
      <c r="L20" s="123"/>
    </row>
    <row r="21" spans="1:12" ht="21" customHeight="1" x14ac:dyDescent="0.25">
      <c r="A21" s="126"/>
      <c r="B21" s="123"/>
      <c r="C21" s="123"/>
      <c r="D21" s="123"/>
      <c r="E21" s="123"/>
      <c r="F21" s="123"/>
      <c r="G21" s="123"/>
      <c r="H21" s="127"/>
      <c r="J21" s="123"/>
      <c r="K21" s="123"/>
      <c r="L21" s="123"/>
    </row>
    <row r="22" spans="1:12" ht="21" customHeight="1" x14ac:dyDescent="0.25">
      <c r="A22" s="65" t="s">
        <v>42</v>
      </c>
      <c r="B22" s="66"/>
      <c r="C22" s="66"/>
      <c r="D22" s="66"/>
      <c r="E22" s="66" t="s">
        <v>43</v>
      </c>
      <c r="F22" s="66"/>
      <c r="G22" s="66" t="s">
        <v>44</v>
      </c>
      <c r="H22" s="67"/>
      <c r="J22" s="123"/>
      <c r="K22" s="123"/>
      <c r="L22" s="123"/>
    </row>
    <row r="23" spans="1:12" ht="21" customHeight="1" x14ac:dyDescent="0.25">
      <c r="A23" s="68" t="s">
        <v>45</v>
      </c>
      <c r="B23" s="69"/>
      <c r="C23" s="69"/>
      <c r="D23" s="69"/>
      <c r="E23" s="74">
        <f>IFERROR(INDEX(Archiv!$L$14:$L$60,MATCH($C$4,Archiv!$B$14:$B$60,0)),"")</f>
        <v>148.75</v>
      </c>
      <c r="F23" s="75"/>
      <c r="G23" s="80" t="str">
        <f>IFERROR(INDEX(Archiv!$J$14:$J$60,MATCH($C$4,Archiv!$B$14:$B$60,0)),"")</f>
        <v>EUR</v>
      </c>
      <c r="H23" s="81"/>
      <c r="J23" s="123"/>
      <c r="K23" s="123"/>
      <c r="L23" s="123"/>
    </row>
    <row r="24" spans="1:12" ht="21" customHeight="1" x14ac:dyDescent="0.25">
      <c r="A24" s="70" t="s">
        <v>46</v>
      </c>
      <c r="B24" s="71"/>
      <c r="C24" s="71"/>
      <c r="D24" s="71"/>
      <c r="E24" s="76">
        <f>IFERROR(INDEX(Archiv!$K$14:$K$60,MATCH($C$4,Archiv!$B$14:$B$60,0)),"")</f>
        <v>0.19</v>
      </c>
      <c r="F24" s="77"/>
      <c r="G24" s="82" t="str">
        <f>""</f>
        <v/>
      </c>
      <c r="H24" s="83"/>
      <c r="J24" s="123"/>
      <c r="K24" s="123"/>
      <c r="L24" s="123"/>
    </row>
    <row r="25" spans="1:12" ht="21" customHeight="1" x14ac:dyDescent="0.25">
      <c r="A25" s="70" t="s">
        <v>12</v>
      </c>
      <c r="B25" s="71"/>
      <c r="C25" s="71"/>
      <c r="D25" s="71"/>
      <c r="E25" s="78">
        <f>IFERROR(INDEX(Archiv!$M$14:$M$60,MATCH($C$4,Archiv!$B$14:$B$60,0)),"")</f>
        <v>28.26</v>
      </c>
      <c r="F25" s="77"/>
      <c r="G25" s="82" t="str">
        <f>IFERROR(INDEX(Archiv!$J$14:$J$60,MATCH($C$4,Archiv!$B$14:$B$60,0)),"")</f>
        <v>EUR</v>
      </c>
      <c r="H25" s="83"/>
      <c r="J25" s="123"/>
      <c r="K25" s="123"/>
      <c r="L25" s="123"/>
    </row>
    <row r="26" spans="1:12" ht="21" customHeight="1" x14ac:dyDescent="0.25">
      <c r="A26" s="70" t="s">
        <v>47</v>
      </c>
      <c r="B26" s="71"/>
      <c r="C26" s="71"/>
      <c r="D26" s="71"/>
      <c r="E26" s="79">
        <f>IFERROR(INDEX(Archiv!$N$14:$N$60,MATCH($C$4,Archiv!$B$14:$B$60,0)),"")</f>
        <v>177.01</v>
      </c>
      <c r="F26" s="77"/>
      <c r="G26" s="82" t="str">
        <f>IFERROR(INDEX(Archiv!$J$14:$J$60,MATCH($C$4,Archiv!$B$14:$B$60,0)),"")</f>
        <v>EUR</v>
      </c>
      <c r="H26" s="83"/>
      <c r="J26" s="123"/>
      <c r="K26" s="123"/>
      <c r="L26" s="123"/>
    </row>
    <row r="27" spans="1:12" ht="33.950000000000003" customHeight="1" x14ac:dyDescent="0.25">
      <c r="A27" s="72" t="s">
        <v>48</v>
      </c>
      <c r="B27" s="73"/>
      <c r="C27" s="73"/>
      <c r="D27" s="73"/>
      <c r="E27" s="111" t="str">
        <f>IFERROR(INDEX(Archiv!$O$14:$O$60,MATCH($C$4,Archiv!$B$14:$B$60,0)),"")</f>
        <v>einhundertsiebenundsiebzig Euro und ein Cent</v>
      </c>
      <c r="F27" s="112"/>
      <c r="G27" s="112" t="str">
        <f>""</f>
        <v/>
      </c>
      <c r="H27" s="113"/>
      <c r="J27" s="123"/>
      <c r="K27" s="123"/>
      <c r="L27" s="123"/>
    </row>
    <row r="28" spans="1:12" ht="21" customHeight="1" x14ac:dyDescent="0.25">
      <c r="A28" s="126"/>
      <c r="B28" s="123"/>
      <c r="C28" s="123"/>
      <c r="D28" s="123"/>
      <c r="E28" s="123"/>
      <c r="F28" s="123"/>
      <c r="G28" s="123"/>
      <c r="H28" s="127"/>
      <c r="J28" s="123"/>
      <c r="K28" s="123"/>
      <c r="L28" s="123"/>
    </row>
    <row r="29" spans="1:12" x14ac:dyDescent="0.25">
      <c r="A29" s="56" t="str">
        <f>IFERROR("Ich bestätige, den Betrag von "&amp;$E$27&amp;" per "&amp;$C$9&amp;" dankend erhalten zu haben.","")</f>
        <v>Ich bestätige, den Betrag von einhundertsiebenundsiebzig Euro und ein Cent per Barzahlung dankend erhalten zu haben.</v>
      </c>
      <c r="B29" s="57"/>
      <c r="C29" s="57"/>
      <c r="D29" s="57"/>
      <c r="E29" s="57"/>
      <c r="F29" s="57"/>
      <c r="G29" s="57"/>
      <c r="H29" s="58"/>
      <c r="J29" s="123"/>
      <c r="K29" s="123"/>
      <c r="L29" s="123"/>
    </row>
    <row r="30" spans="1:12" x14ac:dyDescent="0.25">
      <c r="A30" s="59"/>
      <c r="B30" s="60"/>
      <c r="C30" s="60"/>
      <c r="D30" s="60"/>
      <c r="E30" s="60"/>
      <c r="F30" s="60"/>
      <c r="G30" s="60"/>
      <c r="H30" s="61"/>
      <c r="J30" s="123"/>
      <c r="K30" s="123"/>
      <c r="L30" s="123"/>
    </row>
    <row r="31" spans="1:12" x14ac:dyDescent="0.25">
      <c r="A31" s="62"/>
      <c r="B31" s="63"/>
      <c r="C31" s="63"/>
      <c r="D31" s="63"/>
      <c r="E31" s="63"/>
      <c r="F31" s="63"/>
      <c r="G31" s="63"/>
      <c r="H31" s="64"/>
      <c r="J31" s="123"/>
      <c r="K31" s="123"/>
      <c r="L31" s="123"/>
    </row>
    <row r="32" spans="1:12" ht="21" customHeight="1" x14ac:dyDescent="0.25">
      <c r="A32" s="84" t="str">
        <f>IFERROR(IF($E$24=0,"Hinweis: Für diesen Vorgang wird keine Umsatzsteuer ausgewiesen.",IF($E$24=0.07,"Hinweis: Enthaltene Umsatzsteuer zum ermäßigten Steuersatz.","Hinweis: Enthaltene Umsatzsteuer zum Regelsteuersatz.")),"")</f>
        <v>Hinweis: Enthaltene Umsatzsteuer zum Regelsteuersatz.</v>
      </c>
      <c r="B32" s="85"/>
      <c r="C32" s="85"/>
      <c r="D32" s="85"/>
      <c r="E32" s="85"/>
      <c r="F32" s="85"/>
      <c r="G32" s="85"/>
      <c r="H32" s="86"/>
      <c r="J32" s="123"/>
      <c r="K32" s="123"/>
      <c r="L32" s="123"/>
    </row>
    <row r="33" spans="1:12" ht="21" customHeight="1" x14ac:dyDescent="0.25">
      <c r="A33" s="126"/>
      <c r="B33" s="123"/>
      <c r="C33" s="123"/>
      <c r="D33" s="123"/>
      <c r="E33" s="123"/>
      <c r="F33" s="123"/>
      <c r="G33" s="123"/>
      <c r="H33" s="127"/>
      <c r="J33" s="123"/>
      <c r="K33" s="123"/>
      <c r="L33" s="123"/>
    </row>
    <row r="34" spans="1:12" ht="21" customHeight="1" x14ac:dyDescent="0.25">
      <c r="A34" s="87" t="s">
        <v>49</v>
      </c>
      <c r="B34" s="88"/>
      <c r="C34" s="88"/>
      <c r="D34" s="88"/>
      <c r="E34" s="88" t="s">
        <v>50</v>
      </c>
      <c r="F34" s="88"/>
      <c r="G34" s="88"/>
      <c r="H34" s="89"/>
      <c r="J34" s="123"/>
      <c r="K34" s="123"/>
      <c r="L34" s="123"/>
    </row>
    <row r="35" spans="1:12" x14ac:dyDescent="0.25">
      <c r="A35" s="90"/>
      <c r="B35" s="91"/>
      <c r="C35" s="91"/>
      <c r="D35" s="91"/>
      <c r="E35" s="91"/>
      <c r="F35" s="91"/>
      <c r="G35" s="91"/>
      <c r="H35" s="94"/>
      <c r="J35" s="123"/>
      <c r="K35" s="123"/>
      <c r="L35" s="123"/>
    </row>
    <row r="36" spans="1:12" x14ac:dyDescent="0.25">
      <c r="A36" s="90"/>
      <c r="B36" s="91"/>
      <c r="C36" s="91"/>
      <c r="D36" s="91"/>
      <c r="E36" s="91"/>
      <c r="F36" s="91"/>
      <c r="G36" s="91"/>
      <c r="H36" s="94"/>
      <c r="J36" s="123"/>
      <c r="K36" s="123"/>
      <c r="L36" s="123"/>
    </row>
    <row r="37" spans="1:12" x14ac:dyDescent="0.25">
      <c r="A37" s="92"/>
      <c r="B37" s="93"/>
      <c r="C37" s="93"/>
      <c r="D37" s="93"/>
      <c r="E37" s="93"/>
      <c r="F37" s="93"/>
      <c r="G37" s="93"/>
      <c r="H37" s="95"/>
      <c r="J37" s="123"/>
      <c r="K37" s="123"/>
      <c r="L37" s="123"/>
    </row>
    <row r="38" spans="1:12" x14ac:dyDescent="0.25">
      <c r="A38" s="123"/>
      <c r="B38" s="123"/>
      <c r="C38" s="123"/>
      <c r="D38" s="123"/>
      <c r="E38" s="123"/>
      <c r="F38" s="123"/>
      <c r="G38" s="123"/>
      <c r="H38" s="123"/>
      <c r="J38" s="123"/>
      <c r="K38" s="123"/>
      <c r="L38" s="123"/>
    </row>
    <row r="39" spans="1:12" x14ac:dyDescent="0.25">
      <c r="A39" s="123"/>
      <c r="B39" s="123"/>
      <c r="C39" s="123"/>
      <c r="D39" s="123"/>
      <c r="E39" s="123"/>
      <c r="F39" s="123"/>
      <c r="G39" s="123"/>
      <c r="H39" s="123"/>
      <c r="J39" s="123"/>
      <c r="K39" s="123"/>
      <c r="L39" s="123"/>
    </row>
    <row r="40" spans="1:12" x14ac:dyDescent="0.25">
      <c r="A40" s="123"/>
      <c r="B40" s="123"/>
      <c r="C40" s="123"/>
      <c r="D40" s="123"/>
      <c r="E40" s="123"/>
      <c r="F40" s="123"/>
      <c r="G40" s="123"/>
      <c r="H40" s="123"/>
      <c r="J40" s="123"/>
      <c r="K40" s="123"/>
      <c r="L40" s="123"/>
    </row>
    <row r="41" spans="1:12" x14ac:dyDescent="0.25">
      <c r="A41" s="123"/>
      <c r="B41" s="123"/>
      <c r="C41" s="123"/>
      <c r="D41" s="123"/>
      <c r="E41" s="123"/>
      <c r="F41" s="123"/>
      <c r="G41" s="123"/>
      <c r="H41" s="123"/>
      <c r="J41" s="123"/>
      <c r="K41" s="123"/>
      <c r="L41" s="123"/>
    </row>
    <row r="42" spans="1:12" x14ac:dyDescent="0.25">
      <c r="A42" s="123"/>
      <c r="B42" s="123"/>
      <c r="C42" s="123"/>
      <c r="D42" s="123"/>
      <c r="E42" s="123"/>
      <c r="F42" s="123"/>
      <c r="G42" s="123"/>
      <c r="H42" s="123"/>
      <c r="J42" s="123"/>
      <c r="K42" s="123"/>
      <c r="L42" s="123"/>
    </row>
    <row r="43" spans="1:12" x14ac:dyDescent="0.25">
      <c r="A43" s="123"/>
      <c r="B43" s="123"/>
      <c r="C43" s="123"/>
      <c r="D43" s="123"/>
      <c r="E43" s="123"/>
      <c r="F43" s="123"/>
      <c r="G43" s="123"/>
      <c r="H43" s="123"/>
      <c r="J43" s="123"/>
      <c r="K43" s="123"/>
      <c r="L43" s="123"/>
    </row>
    <row r="44" spans="1:12" x14ac:dyDescent="0.25">
      <c r="A44" s="123"/>
      <c r="B44" s="123"/>
      <c r="C44" s="123"/>
      <c r="D44" s="123"/>
      <c r="E44" s="123"/>
      <c r="F44" s="123"/>
      <c r="G44" s="123"/>
      <c r="H44" s="123"/>
      <c r="J44" s="123"/>
      <c r="K44" s="123"/>
      <c r="L44" s="123"/>
    </row>
    <row r="45" spans="1:12" x14ac:dyDescent="0.25">
      <c r="A45" s="123"/>
      <c r="B45" s="123"/>
      <c r="C45" s="123"/>
      <c r="D45" s="123"/>
      <c r="E45" s="123"/>
      <c r="F45" s="123"/>
      <c r="G45" s="123"/>
      <c r="H45" s="123"/>
      <c r="J45" s="123"/>
      <c r="K45" s="123"/>
      <c r="L45" s="123"/>
    </row>
    <row r="46" spans="1:12" x14ac:dyDescent="0.25">
      <c r="A46" s="123"/>
      <c r="B46" s="123"/>
      <c r="C46" s="123"/>
      <c r="D46" s="123"/>
      <c r="E46" s="123"/>
      <c r="F46" s="123"/>
      <c r="G46" s="123"/>
      <c r="H46" s="123"/>
      <c r="J46" s="123"/>
      <c r="K46" s="123"/>
      <c r="L46" s="123"/>
    </row>
    <row r="47" spans="1:12" x14ac:dyDescent="0.25">
      <c r="A47" s="123"/>
      <c r="B47" s="123"/>
      <c r="C47" s="123"/>
      <c r="D47" s="123"/>
      <c r="E47" s="123"/>
      <c r="F47" s="123"/>
      <c r="G47" s="123"/>
      <c r="H47" s="123"/>
      <c r="J47" s="123"/>
      <c r="K47" s="123"/>
      <c r="L47" s="123"/>
    </row>
    <row r="48" spans="1:12" x14ac:dyDescent="0.25">
      <c r="A48" s="123"/>
      <c r="B48" s="123"/>
      <c r="C48" s="123"/>
      <c r="D48" s="123"/>
      <c r="E48" s="123"/>
      <c r="F48" s="123"/>
      <c r="G48" s="123"/>
      <c r="H48" s="123"/>
      <c r="J48" s="123"/>
      <c r="K48" s="123"/>
      <c r="L48" s="123"/>
    </row>
    <row r="49" spans="1:12" x14ac:dyDescent="0.25">
      <c r="A49" s="123"/>
      <c r="B49" s="123"/>
      <c r="C49" s="123"/>
      <c r="D49" s="123"/>
      <c r="E49" s="123"/>
      <c r="F49" s="123"/>
      <c r="G49" s="123"/>
      <c r="H49" s="123"/>
      <c r="J49" s="123"/>
      <c r="K49" s="123"/>
      <c r="L49" s="123"/>
    </row>
    <row r="50" spans="1:12" x14ac:dyDescent="0.25">
      <c r="A50" s="123"/>
      <c r="B50" s="123"/>
      <c r="C50" s="123"/>
      <c r="D50" s="123"/>
      <c r="E50" s="123"/>
      <c r="F50" s="123"/>
      <c r="G50" s="123"/>
      <c r="H50" s="123"/>
      <c r="J50" s="123"/>
      <c r="K50" s="123"/>
      <c r="L50" s="123"/>
    </row>
    <row r="51" spans="1:12" x14ac:dyDescent="0.25">
      <c r="A51" s="123"/>
      <c r="B51" s="123"/>
      <c r="C51" s="123"/>
      <c r="D51" s="123"/>
      <c r="E51" s="123"/>
      <c r="F51" s="123"/>
      <c r="G51" s="123"/>
      <c r="H51" s="123"/>
      <c r="J51" s="123"/>
      <c r="K51" s="123"/>
      <c r="L51" s="123"/>
    </row>
  </sheetData>
  <mergeCells count="62">
    <mergeCell ref="E27:H27"/>
    <mergeCell ref="A4:B4"/>
    <mergeCell ref="C4:D4"/>
    <mergeCell ref="A12:B12"/>
    <mergeCell ref="A13:B13"/>
    <mergeCell ref="A14:B14"/>
    <mergeCell ref="A15:B15"/>
    <mergeCell ref="E12:F12"/>
    <mergeCell ref="E13:F13"/>
    <mergeCell ref="E14:F14"/>
    <mergeCell ref="E15:F15"/>
    <mergeCell ref="J1:L1"/>
    <mergeCell ref="J11:L11"/>
    <mergeCell ref="A7:B7"/>
    <mergeCell ref="A8:B8"/>
    <mergeCell ref="A9:B9"/>
    <mergeCell ref="C7:D7"/>
    <mergeCell ref="C8:D8"/>
    <mergeCell ref="C9:D9"/>
    <mergeCell ref="E7:F7"/>
    <mergeCell ref="E8:F8"/>
    <mergeCell ref="E9:F9"/>
    <mergeCell ref="G7:H7"/>
    <mergeCell ref="G8:H8"/>
    <mergeCell ref="G9:H9"/>
    <mergeCell ref="A29:H31"/>
    <mergeCell ref="A32:H32"/>
    <mergeCell ref="A34:D34"/>
    <mergeCell ref="E34:H34"/>
    <mergeCell ref="A35:D37"/>
    <mergeCell ref="E35:H37"/>
    <mergeCell ref="E23:F23"/>
    <mergeCell ref="E24:F24"/>
    <mergeCell ref="E25:F25"/>
    <mergeCell ref="E26:F26"/>
    <mergeCell ref="G23:H23"/>
    <mergeCell ref="G24:H24"/>
    <mergeCell ref="G25:H25"/>
    <mergeCell ref="G26:H26"/>
    <mergeCell ref="A23:D23"/>
    <mergeCell ref="A24:D24"/>
    <mergeCell ref="A25:D25"/>
    <mergeCell ref="A26:D26"/>
    <mergeCell ref="A27:D27"/>
    <mergeCell ref="A17:H17"/>
    <mergeCell ref="A18:H20"/>
    <mergeCell ref="A22:D22"/>
    <mergeCell ref="E22:F22"/>
    <mergeCell ref="G22:H22"/>
    <mergeCell ref="C12:D12"/>
    <mergeCell ref="C13:D13"/>
    <mergeCell ref="C14:D14"/>
    <mergeCell ref="C15:D15"/>
    <mergeCell ref="G12:H12"/>
    <mergeCell ref="G13:H13"/>
    <mergeCell ref="G14:H14"/>
    <mergeCell ref="G15:H15"/>
    <mergeCell ref="A1:H1"/>
    <mergeCell ref="A2:H2"/>
    <mergeCell ref="A6:H6"/>
    <mergeCell ref="A11:D11"/>
    <mergeCell ref="E11:H11"/>
  </mergeCells>
  <conditionalFormatting sqref="K3:K8">
    <cfRule type="expression" dxfId="6" priority="1">
      <formula>K3="OK"</formula>
    </cfRule>
    <cfRule type="expression" dxfId="5" priority="2">
      <formula>OR(K3="Angaben prüfen",K3="Nicht gefunden")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xr:uid="{00000000-0002-0000-0000-000000000000}">
          <x14:formula1>
            <xm:f>Archiv!$B$14:$B$60</xm:f>
          </x14:formula1>
          <xm:sqref>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60"/>
  <sheetViews>
    <sheetView workbookViewId="0"/>
  </sheetViews>
  <sheetFormatPr baseColWidth="10" defaultColWidth="9" defaultRowHeight="15" x14ac:dyDescent="0.25"/>
  <cols>
    <col min="1" max="1" width="12" customWidth="1"/>
    <col min="2" max="2" width="18" customWidth="1"/>
    <col min="3" max="3" width="12" customWidth="1"/>
    <col min="4" max="4" width="18" customWidth="1"/>
    <col min="5" max="5" width="24" customWidth="1"/>
    <col min="6" max="6" width="19" customWidth="1"/>
    <col min="7" max="7" width="22" customWidth="1"/>
    <col min="8" max="8" width="16" customWidth="1"/>
    <col min="9" max="9" width="42" customWidth="1"/>
    <col min="10" max="10" width="11" customWidth="1"/>
    <col min="11" max="11" width="10" customWidth="1"/>
    <col min="12" max="14" width="13" customWidth="1"/>
    <col min="15" max="15" width="36" customWidth="1"/>
    <col min="16" max="16" width="12" customWidth="1"/>
    <col min="17" max="17" width="30" customWidth="1"/>
    <col min="18" max="18" width="15" customWidth="1"/>
  </cols>
  <sheetData>
    <row r="1" spans="1:18" ht="27.95" customHeight="1" x14ac:dyDescent="0.25">
      <c r="A1" s="118" t="s">
        <v>51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1:18" x14ac:dyDescent="0.25">
      <c r="A2" s="119" t="s">
        <v>52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4" spans="1:18" x14ac:dyDescent="0.25">
      <c r="A4" s="120" t="s">
        <v>14</v>
      </c>
      <c r="B4" s="121"/>
      <c r="D4" s="120" t="s">
        <v>53</v>
      </c>
      <c r="E4" s="121"/>
      <c r="G4" s="120" t="s">
        <v>54</v>
      </c>
      <c r="H4" s="122"/>
      <c r="I4" s="122"/>
      <c r="J4" s="121"/>
    </row>
    <row r="5" spans="1:18" ht="30" x14ac:dyDescent="0.25">
      <c r="A5" s="8" t="s">
        <v>23</v>
      </c>
      <c r="B5" s="2" t="s">
        <v>55</v>
      </c>
      <c r="D5" s="8" t="s">
        <v>56</v>
      </c>
      <c r="E5" s="2" t="s">
        <v>57</v>
      </c>
      <c r="G5" s="8" t="s">
        <v>58</v>
      </c>
      <c r="H5" s="11">
        <f>COUNTA($B$14:$B$60)</f>
        <v>5</v>
      </c>
      <c r="I5" s="6"/>
      <c r="J5" s="2"/>
    </row>
    <row r="6" spans="1:18" x14ac:dyDescent="0.25">
      <c r="A6" s="8" t="s">
        <v>26</v>
      </c>
      <c r="B6" s="2" t="s">
        <v>59</v>
      </c>
      <c r="D6" s="8" t="s">
        <v>60</v>
      </c>
      <c r="E6" s="10">
        <v>0.19</v>
      </c>
      <c r="G6" s="8" t="s">
        <v>61</v>
      </c>
      <c r="H6" s="12">
        <f>SUM($N$14:$N$60)</f>
        <v>1062.29</v>
      </c>
      <c r="I6" s="6"/>
      <c r="J6" s="2"/>
    </row>
    <row r="7" spans="1:18" x14ac:dyDescent="0.25">
      <c r="A7" s="8" t="s">
        <v>29</v>
      </c>
      <c r="B7" s="2" t="s">
        <v>62</v>
      </c>
      <c r="D7" s="8" t="s">
        <v>63</v>
      </c>
      <c r="E7" s="2" t="s">
        <v>64</v>
      </c>
      <c r="G7" s="8" t="s">
        <v>65</v>
      </c>
      <c r="H7" s="12">
        <f>SUM($M$14:$M$60)</f>
        <v>144.04000000000002</v>
      </c>
      <c r="I7" s="6"/>
      <c r="J7" s="2"/>
    </row>
    <row r="8" spans="1:18" x14ac:dyDescent="0.25">
      <c r="A8" s="8" t="s">
        <v>32</v>
      </c>
      <c r="B8" s="2" t="s">
        <v>66</v>
      </c>
      <c r="D8" s="8" t="s">
        <v>67</v>
      </c>
      <c r="E8" s="2" t="s">
        <v>68</v>
      </c>
      <c r="G8" s="8" t="s">
        <v>69</v>
      </c>
      <c r="H8" s="11">
        <f>COUNTIF($P$14:$P$60,"Gedruckt")</f>
        <v>3</v>
      </c>
      <c r="I8" s="6"/>
      <c r="J8" s="2"/>
    </row>
    <row r="9" spans="1:18" ht="30" x14ac:dyDescent="0.25">
      <c r="A9" s="8" t="s">
        <v>70</v>
      </c>
      <c r="B9" s="2" t="s">
        <v>71</v>
      </c>
      <c r="D9" s="8" t="s">
        <v>18</v>
      </c>
      <c r="E9" s="2" t="s">
        <v>72</v>
      </c>
      <c r="G9" s="8" t="s">
        <v>73</v>
      </c>
      <c r="H9" s="11">
        <f>COUNTIF($P$14:$P$60,"Entwurf")</f>
        <v>2</v>
      </c>
      <c r="I9" s="6"/>
      <c r="J9" s="2"/>
    </row>
    <row r="10" spans="1:18" ht="30" x14ac:dyDescent="0.25">
      <c r="A10" s="8" t="s">
        <v>74</v>
      </c>
      <c r="B10" s="2" t="s">
        <v>75</v>
      </c>
      <c r="D10" s="8"/>
      <c r="E10" s="2"/>
      <c r="G10" s="8" t="s">
        <v>76</v>
      </c>
      <c r="H10" s="11">
        <f>COUNTIF($P$14:$P$60,"Storniert")</f>
        <v>0</v>
      </c>
      <c r="I10" s="6"/>
      <c r="J10" s="2"/>
    </row>
    <row r="11" spans="1:18" ht="30" x14ac:dyDescent="0.25">
      <c r="A11" s="9" t="s">
        <v>17</v>
      </c>
      <c r="B11" s="4" t="s">
        <v>77</v>
      </c>
      <c r="D11" s="9"/>
      <c r="E11" s="4"/>
      <c r="G11" s="3"/>
      <c r="H11" s="7"/>
      <c r="I11" s="7"/>
      <c r="J11" s="4"/>
    </row>
    <row r="13" spans="1:18" ht="32.1" customHeight="1" x14ac:dyDescent="0.25">
      <c r="A13" s="13" t="s">
        <v>78</v>
      </c>
      <c r="B13" s="14" t="s">
        <v>79</v>
      </c>
      <c r="C13" s="14" t="s">
        <v>13</v>
      </c>
      <c r="D13" s="14" t="s">
        <v>16</v>
      </c>
      <c r="E13" s="14" t="s">
        <v>80</v>
      </c>
      <c r="F13" s="14" t="s">
        <v>81</v>
      </c>
      <c r="G13" s="14" t="s">
        <v>29</v>
      </c>
      <c r="H13" s="14" t="s">
        <v>32</v>
      </c>
      <c r="I13" s="14" t="s">
        <v>82</v>
      </c>
      <c r="J13" s="14" t="s">
        <v>44</v>
      </c>
      <c r="K13" s="14" t="s">
        <v>83</v>
      </c>
      <c r="L13" s="14" t="s">
        <v>84</v>
      </c>
      <c r="M13" s="14" t="s">
        <v>12</v>
      </c>
      <c r="N13" s="14" t="s">
        <v>85</v>
      </c>
      <c r="O13" s="14" t="s">
        <v>86</v>
      </c>
      <c r="P13" s="14" t="s">
        <v>3</v>
      </c>
      <c r="Q13" s="14" t="s">
        <v>87</v>
      </c>
      <c r="R13" s="15" t="s">
        <v>15</v>
      </c>
    </row>
    <row r="14" spans="1:18" ht="32.1" customHeight="1" x14ac:dyDescent="0.25">
      <c r="A14" s="16">
        <v>1</v>
      </c>
      <c r="B14" s="17" t="s">
        <v>5</v>
      </c>
      <c r="C14" s="35" t="s">
        <v>88</v>
      </c>
      <c r="D14" s="17" t="s">
        <v>89</v>
      </c>
      <c r="E14" s="17"/>
      <c r="F14" s="17" t="s">
        <v>90</v>
      </c>
      <c r="G14" s="17" t="s">
        <v>91</v>
      </c>
      <c r="H14" s="17" t="s">
        <v>92</v>
      </c>
      <c r="I14" s="17" t="s">
        <v>93</v>
      </c>
      <c r="J14" s="17" t="s">
        <v>64</v>
      </c>
      <c r="K14" s="25">
        <v>0.19</v>
      </c>
      <c r="L14" s="28">
        <v>148.75</v>
      </c>
      <c r="M14" s="28">
        <f t="shared" ref="M14:M60" si="0">IF($L14="","",ROUND($L14*$K14,2))</f>
        <v>28.26</v>
      </c>
      <c r="N14" s="28">
        <f t="shared" ref="N14:N60" si="1">IF($L14="","",$L14+$M14)</f>
        <v>177.01</v>
      </c>
      <c r="O14" s="17" t="s">
        <v>94</v>
      </c>
      <c r="P14" s="17" t="s">
        <v>69</v>
      </c>
      <c r="Q14" s="17" t="s">
        <v>95</v>
      </c>
      <c r="R14" s="18" t="str">
        <f t="shared" ref="R14:R60" si="2">IF($B14="","",IF(OR(ISBLANK($C14),$D14="",$F14="",$G14="",$H14="",$I14="",$J14="",ISBLANK($K14),ISBLANK($L14),$O14=""),"Angaben prüfen","OK"))</f>
        <v>OK</v>
      </c>
    </row>
    <row r="15" spans="1:18" ht="32.1" customHeight="1" x14ac:dyDescent="0.25">
      <c r="A15" s="19">
        <v>2</v>
      </c>
      <c r="B15" s="20" t="s">
        <v>96</v>
      </c>
      <c r="C15" s="36" t="s">
        <v>97</v>
      </c>
      <c r="D15" s="20" t="s">
        <v>98</v>
      </c>
      <c r="E15" s="20" t="s">
        <v>99</v>
      </c>
      <c r="F15" s="20" t="s">
        <v>100</v>
      </c>
      <c r="G15" s="20" t="s">
        <v>101</v>
      </c>
      <c r="H15" s="20" t="s">
        <v>66</v>
      </c>
      <c r="I15" s="20" t="s">
        <v>102</v>
      </c>
      <c r="J15" s="20" t="s">
        <v>64</v>
      </c>
      <c r="K15" s="26">
        <v>0.19</v>
      </c>
      <c r="L15" s="29">
        <v>320</v>
      </c>
      <c r="M15" s="29">
        <f t="shared" si="0"/>
        <v>60.8</v>
      </c>
      <c r="N15" s="29">
        <f t="shared" si="1"/>
        <v>380.8</v>
      </c>
      <c r="O15" s="20" t="s">
        <v>103</v>
      </c>
      <c r="P15" s="20" t="s">
        <v>73</v>
      </c>
      <c r="Q15" s="20" t="s">
        <v>104</v>
      </c>
      <c r="R15" s="21" t="str">
        <f t="shared" si="2"/>
        <v>OK</v>
      </c>
    </row>
    <row r="16" spans="1:18" ht="32.1" customHeight="1" x14ac:dyDescent="0.25">
      <c r="A16" s="19">
        <v>3</v>
      </c>
      <c r="B16" s="20" t="s">
        <v>105</v>
      </c>
      <c r="C16" s="36" t="s">
        <v>106</v>
      </c>
      <c r="D16" s="20" t="s">
        <v>107</v>
      </c>
      <c r="E16" s="20" t="s">
        <v>108</v>
      </c>
      <c r="F16" s="20" t="s">
        <v>109</v>
      </c>
      <c r="G16" s="20" t="s">
        <v>110</v>
      </c>
      <c r="H16" s="20" t="s">
        <v>111</v>
      </c>
      <c r="I16" s="20" t="s">
        <v>112</v>
      </c>
      <c r="J16" s="20" t="s">
        <v>64</v>
      </c>
      <c r="K16" s="26">
        <v>0.19</v>
      </c>
      <c r="L16" s="29">
        <v>245.5</v>
      </c>
      <c r="M16" s="29">
        <f t="shared" si="0"/>
        <v>46.65</v>
      </c>
      <c r="N16" s="29">
        <f t="shared" si="1"/>
        <v>292.14999999999998</v>
      </c>
      <c r="O16" s="20" t="s">
        <v>113</v>
      </c>
      <c r="P16" s="20" t="s">
        <v>69</v>
      </c>
      <c r="Q16" s="20"/>
      <c r="R16" s="21" t="str">
        <f t="shared" si="2"/>
        <v>OK</v>
      </c>
    </row>
    <row r="17" spans="1:18" ht="32.1" customHeight="1" x14ac:dyDescent="0.25">
      <c r="A17" s="19">
        <v>4</v>
      </c>
      <c r="B17" s="20" t="s">
        <v>114</v>
      </c>
      <c r="C17" s="36" t="s">
        <v>115</v>
      </c>
      <c r="D17" s="20" t="s">
        <v>89</v>
      </c>
      <c r="E17" s="20"/>
      <c r="F17" s="20" t="s">
        <v>116</v>
      </c>
      <c r="G17" s="20" t="s">
        <v>117</v>
      </c>
      <c r="H17" s="20" t="s">
        <v>118</v>
      </c>
      <c r="I17" s="20" t="s">
        <v>119</v>
      </c>
      <c r="J17" s="20" t="s">
        <v>64</v>
      </c>
      <c r="K17" s="26">
        <v>0</v>
      </c>
      <c r="L17" s="29">
        <v>85</v>
      </c>
      <c r="M17" s="29">
        <f t="shared" si="0"/>
        <v>0</v>
      </c>
      <c r="N17" s="29">
        <f t="shared" si="1"/>
        <v>85</v>
      </c>
      <c r="O17" s="20" t="s">
        <v>120</v>
      </c>
      <c r="P17" s="20" t="s">
        <v>69</v>
      </c>
      <c r="Q17" s="20" t="s">
        <v>121</v>
      </c>
      <c r="R17" s="21" t="str">
        <f t="shared" si="2"/>
        <v>OK</v>
      </c>
    </row>
    <row r="18" spans="1:18" ht="32.1" customHeight="1" x14ac:dyDescent="0.25">
      <c r="A18" s="19">
        <v>5</v>
      </c>
      <c r="B18" s="20" t="s">
        <v>122</v>
      </c>
      <c r="C18" s="36" t="s">
        <v>123</v>
      </c>
      <c r="D18" s="20" t="s">
        <v>124</v>
      </c>
      <c r="E18" s="20" t="s">
        <v>125</v>
      </c>
      <c r="F18" s="20" t="s">
        <v>126</v>
      </c>
      <c r="G18" s="20" t="s">
        <v>127</v>
      </c>
      <c r="H18" s="20" t="s">
        <v>66</v>
      </c>
      <c r="I18" s="20" t="s">
        <v>128</v>
      </c>
      <c r="J18" s="20" t="s">
        <v>64</v>
      </c>
      <c r="K18" s="26">
        <v>7.0000000000000007E-2</v>
      </c>
      <c r="L18" s="29">
        <v>119</v>
      </c>
      <c r="M18" s="29">
        <f t="shared" si="0"/>
        <v>8.33</v>
      </c>
      <c r="N18" s="29">
        <f t="shared" si="1"/>
        <v>127.33</v>
      </c>
      <c r="O18" s="20" t="s">
        <v>129</v>
      </c>
      <c r="P18" s="20" t="s">
        <v>73</v>
      </c>
      <c r="Q18" s="20" t="s">
        <v>130</v>
      </c>
      <c r="R18" s="21" t="str">
        <f t="shared" si="2"/>
        <v>OK</v>
      </c>
    </row>
    <row r="19" spans="1:18" ht="32.1" customHeight="1" x14ac:dyDescent="0.25">
      <c r="A19" s="19"/>
      <c r="B19" s="20"/>
      <c r="C19" s="36"/>
      <c r="D19" s="20"/>
      <c r="E19" s="20"/>
      <c r="F19" s="20"/>
      <c r="G19" s="20"/>
      <c r="H19" s="20"/>
      <c r="I19" s="20"/>
      <c r="J19" s="20"/>
      <c r="K19" s="26"/>
      <c r="L19" s="29"/>
      <c r="M19" s="29" t="str">
        <f t="shared" si="0"/>
        <v/>
      </c>
      <c r="N19" s="29" t="str">
        <f t="shared" si="1"/>
        <v/>
      </c>
      <c r="O19" s="20"/>
      <c r="P19" s="20"/>
      <c r="Q19" s="20"/>
      <c r="R19" s="21" t="str">
        <f t="shared" si="2"/>
        <v/>
      </c>
    </row>
    <row r="20" spans="1:18" ht="32.1" customHeight="1" x14ac:dyDescent="0.25">
      <c r="A20" s="19"/>
      <c r="B20" s="20"/>
      <c r="C20" s="36"/>
      <c r="D20" s="20"/>
      <c r="E20" s="20"/>
      <c r="F20" s="20"/>
      <c r="G20" s="20"/>
      <c r="H20" s="20"/>
      <c r="I20" s="20"/>
      <c r="J20" s="20"/>
      <c r="K20" s="26"/>
      <c r="L20" s="29"/>
      <c r="M20" s="29" t="str">
        <f t="shared" si="0"/>
        <v/>
      </c>
      <c r="N20" s="29" t="str">
        <f t="shared" si="1"/>
        <v/>
      </c>
      <c r="O20" s="20"/>
      <c r="P20" s="20"/>
      <c r="Q20" s="20"/>
      <c r="R20" s="21" t="str">
        <f t="shared" si="2"/>
        <v/>
      </c>
    </row>
    <row r="21" spans="1:18" ht="32.1" customHeight="1" x14ac:dyDescent="0.25">
      <c r="A21" s="19"/>
      <c r="B21" s="20"/>
      <c r="C21" s="36"/>
      <c r="D21" s="20"/>
      <c r="E21" s="20"/>
      <c r="F21" s="20"/>
      <c r="G21" s="20"/>
      <c r="H21" s="20"/>
      <c r="I21" s="20"/>
      <c r="J21" s="20"/>
      <c r="K21" s="26"/>
      <c r="L21" s="29"/>
      <c r="M21" s="29" t="str">
        <f t="shared" si="0"/>
        <v/>
      </c>
      <c r="N21" s="29" t="str">
        <f t="shared" si="1"/>
        <v/>
      </c>
      <c r="O21" s="20"/>
      <c r="P21" s="20"/>
      <c r="Q21" s="20"/>
      <c r="R21" s="21" t="str">
        <f t="shared" si="2"/>
        <v/>
      </c>
    </row>
    <row r="22" spans="1:18" ht="32.1" customHeight="1" x14ac:dyDescent="0.25">
      <c r="A22" s="19"/>
      <c r="B22" s="20"/>
      <c r="C22" s="36"/>
      <c r="D22" s="20"/>
      <c r="E22" s="20"/>
      <c r="F22" s="20"/>
      <c r="G22" s="20"/>
      <c r="H22" s="20"/>
      <c r="I22" s="20"/>
      <c r="J22" s="20"/>
      <c r="K22" s="26"/>
      <c r="L22" s="29"/>
      <c r="M22" s="29" t="str">
        <f t="shared" si="0"/>
        <v/>
      </c>
      <c r="N22" s="29" t="str">
        <f t="shared" si="1"/>
        <v/>
      </c>
      <c r="O22" s="20"/>
      <c r="P22" s="20"/>
      <c r="Q22" s="20"/>
      <c r="R22" s="21" t="str">
        <f t="shared" si="2"/>
        <v/>
      </c>
    </row>
    <row r="23" spans="1:18" ht="32.1" customHeight="1" x14ac:dyDescent="0.25">
      <c r="A23" s="19"/>
      <c r="B23" s="20"/>
      <c r="C23" s="36"/>
      <c r="D23" s="20"/>
      <c r="E23" s="20"/>
      <c r="F23" s="20"/>
      <c r="G23" s="20"/>
      <c r="H23" s="20"/>
      <c r="I23" s="20"/>
      <c r="J23" s="20"/>
      <c r="K23" s="26"/>
      <c r="L23" s="29"/>
      <c r="M23" s="29" t="str">
        <f t="shared" si="0"/>
        <v/>
      </c>
      <c r="N23" s="29" t="str">
        <f t="shared" si="1"/>
        <v/>
      </c>
      <c r="O23" s="20"/>
      <c r="P23" s="20"/>
      <c r="Q23" s="20"/>
      <c r="R23" s="21" t="str">
        <f t="shared" si="2"/>
        <v/>
      </c>
    </row>
    <row r="24" spans="1:18" ht="32.1" customHeight="1" x14ac:dyDescent="0.25">
      <c r="A24" s="19"/>
      <c r="B24" s="20"/>
      <c r="C24" s="36"/>
      <c r="D24" s="20"/>
      <c r="E24" s="20"/>
      <c r="F24" s="20"/>
      <c r="G24" s="20"/>
      <c r="H24" s="20"/>
      <c r="I24" s="20"/>
      <c r="J24" s="20"/>
      <c r="K24" s="26"/>
      <c r="L24" s="29"/>
      <c r="M24" s="29" t="str">
        <f t="shared" si="0"/>
        <v/>
      </c>
      <c r="N24" s="29" t="str">
        <f t="shared" si="1"/>
        <v/>
      </c>
      <c r="O24" s="20"/>
      <c r="P24" s="20"/>
      <c r="Q24" s="20"/>
      <c r="R24" s="21" t="str">
        <f t="shared" si="2"/>
        <v/>
      </c>
    </row>
    <row r="25" spans="1:18" ht="32.1" customHeight="1" x14ac:dyDescent="0.25">
      <c r="A25" s="19"/>
      <c r="B25" s="20"/>
      <c r="C25" s="36"/>
      <c r="D25" s="20"/>
      <c r="E25" s="20"/>
      <c r="F25" s="20"/>
      <c r="G25" s="20"/>
      <c r="H25" s="20"/>
      <c r="I25" s="20"/>
      <c r="J25" s="20"/>
      <c r="K25" s="26"/>
      <c r="L25" s="29"/>
      <c r="M25" s="29" t="str">
        <f t="shared" si="0"/>
        <v/>
      </c>
      <c r="N25" s="29" t="str">
        <f t="shared" si="1"/>
        <v/>
      </c>
      <c r="O25" s="20"/>
      <c r="P25" s="20"/>
      <c r="Q25" s="20"/>
      <c r="R25" s="21" t="str">
        <f t="shared" si="2"/>
        <v/>
      </c>
    </row>
    <row r="26" spans="1:18" ht="32.1" customHeight="1" x14ac:dyDescent="0.25">
      <c r="A26" s="19"/>
      <c r="B26" s="20"/>
      <c r="C26" s="36"/>
      <c r="D26" s="20"/>
      <c r="E26" s="20"/>
      <c r="F26" s="20"/>
      <c r="G26" s="20"/>
      <c r="H26" s="20"/>
      <c r="I26" s="20"/>
      <c r="J26" s="20"/>
      <c r="K26" s="26"/>
      <c r="L26" s="29"/>
      <c r="M26" s="29" t="str">
        <f t="shared" si="0"/>
        <v/>
      </c>
      <c r="N26" s="29" t="str">
        <f t="shared" si="1"/>
        <v/>
      </c>
      <c r="O26" s="20"/>
      <c r="P26" s="20"/>
      <c r="Q26" s="20"/>
      <c r="R26" s="21" t="str">
        <f t="shared" si="2"/>
        <v/>
      </c>
    </row>
    <row r="27" spans="1:18" ht="32.1" customHeight="1" x14ac:dyDescent="0.25">
      <c r="A27" s="19"/>
      <c r="B27" s="20"/>
      <c r="C27" s="36"/>
      <c r="D27" s="20"/>
      <c r="E27" s="20"/>
      <c r="F27" s="20"/>
      <c r="G27" s="20"/>
      <c r="H27" s="20"/>
      <c r="I27" s="20"/>
      <c r="J27" s="20"/>
      <c r="K27" s="26"/>
      <c r="L27" s="29"/>
      <c r="M27" s="29" t="str">
        <f t="shared" si="0"/>
        <v/>
      </c>
      <c r="N27" s="29" t="str">
        <f t="shared" si="1"/>
        <v/>
      </c>
      <c r="O27" s="20"/>
      <c r="P27" s="20"/>
      <c r="Q27" s="20"/>
      <c r="R27" s="21" t="str">
        <f t="shared" si="2"/>
        <v/>
      </c>
    </row>
    <row r="28" spans="1:18" ht="32.1" customHeight="1" x14ac:dyDescent="0.25">
      <c r="A28" s="19"/>
      <c r="B28" s="20"/>
      <c r="C28" s="36"/>
      <c r="D28" s="20"/>
      <c r="E28" s="20"/>
      <c r="F28" s="20"/>
      <c r="G28" s="20"/>
      <c r="H28" s="20"/>
      <c r="I28" s="20"/>
      <c r="J28" s="20"/>
      <c r="K28" s="26"/>
      <c r="L28" s="29"/>
      <c r="M28" s="29" t="str">
        <f t="shared" si="0"/>
        <v/>
      </c>
      <c r="N28" s="29" t="str">
        <f t="shared" si="1"/>
        <v/>
      </c>
      <c r="O28" s="20"/>
      <c r="P28" s="20"/>
      <c r="Q28" s="20"/>
      <c r="R28" s="21" t="str">
        <f t="shared" si="2"/>
        <v/>
      </c>
    </row>
    <row r="29" spans="1:18" ht="32.1" customHeight="1" x14ac:dyDescent="0.25">
      <c r="A29" s="19"/>
      <c r="B29" s="20"/>
      <c r="C29" s="36"/>
      <c r="D29" s="20"/>
      <c r="E29" s="20"/>
      <c r="F29" s="20"/>
      <c r="G29" s="20"/>
      <c r="H29" s="20"/>
      <c r="I29" s="20"/>
      <c r="J29" s="20"/>
      <c r="K29" s="26"/>
      <c r="L29" s="29"/>
      <c r="M29" s="29" t="str">
        <f t="shared" si="0"/>
        <v/>
      </c>
      <c r="N29" s="29" t="str">
        <f t="shared" si="1"/>
        <v/>
      </c>
      <c r="O29" s="20"/>
      <c r="P29" s="20"/>
      <c r="Q29" s="20"/>
      <c r="R29" s="21" t="str">
        <f t="shared" si="2"/>
        <v/>
      </c>
    </row>
    <row r="30" spans="1:18" ht="32.1" customHeight="1" x14ac:dyDescent="0.25">
      <c r="A30" s="19"/>
      <c r="B30" s="20"/>
      <c r="C30" s="36"/>
      <c r="D30" s="20"/>
      <c r="E30" s="20"/>
      <c r="F30" s="20"/>
      <c r="G30" s="20"/>
      <c r="H30" s="20"/>
      <c r="I30" s="20"/>
      <c r="J30" s="20"/>
      <c r="K30" s="26"/>
      <c r="L30" s="29"/>
      <c r="M30" s="29" t="str">
        <f t="shared" si="0"/>
        <v/>
      </c>
      <c r="N30" s="29" t="str">
        <f t="shared" si="1"/>
        <v/>
      </c>
      <c r="O30" s="20"/>
      <c r="P30" s="20"/>
      <c r="Q30" s="20"/>
      <c r="R30" s="21" t="str">
        <f t="shared" si="2"/>
        <v/>
      </c>
    </row>
    <row r="31" spans="1:18" ht="32.1" customHeight="1" x14ac:dyDescent="0.25">
      <c r="A31" s="19"/>
      <c r="B31" s="20"/>
      <c r="C31" s="36"/>
      <c r="D31" s="20"/>
      <c r="E31" s="20"/>
      <c r="F31" s="20"/>
      <c r="G31" s="20"/>
      <c r="H31" s="20"/>
      <c r="I31" s="20"/>
      <c r="J31" s="20"/>
      <c r="K31" s="26"/>
      <c r="L31" s="29"/>
      <c r="M31" s="29" t="str">
        <f t="shared" si="0"/>
        <v/>
      </c>
      <c r="N31" s="29" t="str">
        <f t="shared" si="1"/>
        <v/>
      </c>
      <c r="O31" s="20"/>
      <c r="P31" s="20"/>
      <c r="Q31" s="20"/>
      <c r="R31" s="21" t="str">
        <f t="shared" si="2"/>
        <v/>
      </c>
    </row>
    <row r="32" spans="1:18" ht="32.1" customHeight="1" x14ac:dyDescent="0.25">
      <c r="A32" s="19"/>
      <c r="B32" s="20"/>
      <c r="C32" s="36"/>
      <c r="D32" s="20"/>
      <c r="E32" s="20"/>
      <c r="F32" s="20"/>
      <c r="G32" s="20"/>
      <c r="H32" s="20"/>
      <c r="I32" s="20"/>
      <c r="J32" s="20"/>
      <c r="K32" s="26"/>
      <c r="L32" s="29"/>
      <c r="M32" s="29" t="str">
        <f t="shared" si="0"/>
        <v/>
      </c>
      <c r="N32" s="29" t="str">
        <f t="shared" si="1"/>
        <v/>
      </c>
      <c r="O32" s="20"/>
      <c r="P32" s="20"/>
      <c r="Q32" s="20"/>
      <c r="R32" s="21" t="str">
        <f t="shared" si="2"/>
        <v/>
      </c>
    </row>
    <row r="33" spans="1:18" ht="32.1" customHeight="1" x14ac:dyDescent="0.25">
      <c r="A33" s="19"/>
      <c r="B33" s="20"/>
      <c r="C33" s="36"/>
      <c r="D33" s="20"/>
      <c r="E33" s="20"/>
      <c r="F33" s="20"/>
      <c r="G33" s="20"/>
      <c r="H33" s="20"/>
      <c r="I33" s="20"/>
      <c r="J33" s="20"/>
      <c r="K33" s="26"/>
      <c r="L33" s="29"/>
      <c r="M33" s="29" t="str">
        <f t="shared" si="0"/>
        <v/>
      </c>
      <c r="N33" s="29" t="str">
        <f t="shared" si="1"/>
        <v/>
      </c>
      <c r="O33" s="20"/>
      <c r="P33" s="20"/>
      <c r="Q33" s="20"/>
      <c r="R33" s="21" t="str">
        <f t="shared" si="2"/>
        <v/>
      </c>
    </row>
    <row r="34" spans="1:18" ht="32.1" customHeight="1" x14ac:dyDescent="0.25">
      <c r="A34" s="19"/>
      <c r="B34" s="20"/>
      <c r="C34" s="36"/>
      <c r="D34" s="20"/>
      <c r="E34" s="20"/>
      <c r="F34" s="20"/>
      <c r="G34" s="20"/>
      <c r="H34" s="20"/>
      <c r="I34" s="20"/>
      <c r="J34" s="20"/>
      <c r="K34" s="26"/>
      <c r="L34" s="29"/>
      <c r="M34" s="29" t="str">
        <f t="shared" si="0"/>
        <v/>
      </c>
      <c r="N34" s="29" t="str">
        <f t="shared" si="1"/>
        <v/>
      </c>
      <c r="O34" s="20"/>
      <c r="P34" s="20"/>
      <c r="Q34" s="20"/>
      <c r="R34" s="21" t="str">
        <f t="shared" si="2"/>
        <v/>
      </c>
    </row>
    <row r="35" spans="1:18" ht="32.1" customHeight="1" x14ac:dyDescent="0.25">
      <c r="A35" s="19"/>
      <c r="B35" s="20"/>
      <c r="C35" s="36"/>
      <c r="D35" s="20"/>
      <c r="E35" s="20"/>
      <c r="F35" s="20"/>
      <c r="G35" s="20"/>
      <c r="H35" s="20"/>
      <c r="I35" s="20"/>
      <c r="J35" s="20"/>
      <c r="K35" s="26"/>
      <c r="L35" s="29"/>
      <c r="M35" s="29" t="str">
        <f t="shared" si="0"/>
        <v/>
      </c>
      <c r="N35" s="29" t="str">
        <f t="shared" si="1"/>
        <v/>
      </c>
      <c r="O35" s="20"/>
      <c r="P35" s="20"/>
      <c r="Q35" s="20"/>
      <c r="R35" s="21" t="str">
        <f t="shared" si="2"/>
        <v/>
      </c>
    </row>
    <row r="36" spans="1:18" ht="32.1" customHeight="1" x14ac:dyDescent="0.25">
      <c r="A36" s="19"/>
      <c r="B36" s="20"/>
      <c r="C36" s="36"/>
      <c r="D36" s="20"/>
      <c r="E36" s="20"/>
      <c r="F36" s="20"/>
      <c r="G36" s="20"/>
      <c r="H36" s="20"/>
      <c r="I36" s="20"/>
      <c r="J36" s="20"/>
      <c r="K36" s="26"/>
      <c r="L36" s="29"/>
      <c r="M36" s="29" t="str">
        <f t="shared" si="0"/>
        <v/>
      </c>
      <c r="N36" s="29" t="str">
        <f t="shared" si="1"/>
        <v/>
      </c>
      <c r="O36" s="20"/>
      <c r="P36" s="20"/>
      <c r="Q36" s="20"/>
      <c r="R36" s="21" t="str">
        <f t="shared" si="2"/>
        <v/>
      </c>
    </row>
    <row r="37" spans="1:18" ht="32.1" customHeight="1" x14ac:dyDescent="0.25">
      <c r="A37" s="19"/>
      <c r="B37" s="20"/>
      <c r="C37" s="36"/>
      <c r="D37" s="20"/>
      <c r="E37" s="20"/>
      <c r="F37" s="20"/>
      <c r="G37" s="20"/>
      <c r="H37" s="20"/>
      <c r="I37" s="20"/>
      <c r="J37" s="20"/>
      <c r="K37" s="26"/>
      <c r="L37" s="29"/>
      <c r="M37" s="29" t="str">
        <f t="shared" si="0"/>
        <v/>
      </c>
      <c r="N37" s="29" t="str">
        <f t="shared" si="1"/>
        <v/>
      </c>
      <c r="O37" s="20"/>
      <c r="P37" s="20"/>
      <c r="Q37" s="20"/>
      <c r="R37" s="21" t="str">
        <f t="shared" si="2"/>
        <v/>
      </c>
    </row>
    <row r="38" spans="1:18" ht="32.1" customHeight="1" x14ac:dyDescent="0.25">
      <c r="A38" s="19"/>
      <c r="B38" s="20"/>
      <c r="C38" s="36"/>
      <c r="D38" s="20"/>
      <c r="E38" s="20"/>
      <c r="F38" s="20"/>
      <c r="G38" s="20"/>
      <c r="H38" s="20"/>
      <c r="I38" s="20"/>
      <c r="J38" s="20"/>
      <c r="K38" s="26"/>
      <c r="L38" s="29"/>
      <c r="M38" s="29" t="str">
        <f t="shared" si="0"/>
        <v/>
      </c>
      <c r="N38" s="29" t="str">
        <f t="shared" si="1"/>
        <v/>
      </c>
      <c r="O38" s="20"/>
      <c r="P38" s="20"/>
      <c r="Q38" s="20"/>
      <c r="R38" s="21" t="str">
        <f t="shared" si="2"/>
        <v/>
      </c>
    </row>
    <row r="39" spans="1:18" ht="32.1" customHeight="1" x14ac:dyDescent="0.25">
      <c r="A39" s="19"/>
      <c r="B39" s="20"/>
      <c r="C39" s="36"/>
      <c r="D39" s="20"/>
      <c r="E39" s="20"/>
      <c r="F39" s="20"/>
      <c r="G39" s="20"/>
      <c r="H39" s="20"/>
      <c r="I39" s="20"/>
      <c r="J39" s="20"/>
      <c r="K39" s="26"/>
      <c r="L39" s="29"/>
      <c r="M39" s="29" t="str">
        <f t="shared" si="0"/>
        <v/>
      </c>
      <c r="N39" s="29" t="str">
        <f t="shared" si="1"/>
        <v/>
      </c>
      <c r="O39" s="20"/>
      <c r="P39" s="20"/>
      <c r="Q39" s="20"/>
      <c r="R39" s="21" t="str">
        <f t="shared" si="2"/>
        <v/>
      </c>
    </row>
    <row r="40" spans="1:18" ht="32.1" customHeight="1" x14ac:dyDescent="0.25">
      <c r="A40" s="19"/>
      <c r="B40" s="20"/>
      <c r="C40" s="36"/>
      <c r="D40" s="20"/>
      <c r="E40" s="20"/>
      <c r="F40" s="20"/>
      <c r="G40" s="20"/>
      <c r="H40" s="20"/>
      <c r="I40" s="20"/>
      <c r="J40" s="20"/>
      <c r="K40" s="26"/>
      <c r="L40" s="29"/>
      <c r="M40" s="29" t="str">
        <f t="shared" si="0"/>
        <v/>
      </c>
      <c r="N40" s="29" t="str">
        <f t="shared" si="1"/>
        <v/>
      </c>
      <c r="O40" s="20"/>
      <c r="P40" s="20"/>
      <c r="Q40" s="20"/>
      <c r="R40" s="21" t="str">
        <f t="shared" si="2"/>
        <v/>
      </c>
    </row>
    <row r="41" spans="1:18" ht="32.1" customHeight="1" x14ac:dyDescent="0.25">
      <c r="A41" s="19"/>
      <c r="B41" s="20"/>
      <c r="C41" s="36"/>
      <c r="D41" s="20"/>
      <c r="E41" s="20"/>
      <c r="F41" s="20"/>
      <c r="G41" s="20"/>
      <c r="H41" s="20"/>
      <c r="I41" s="20"/>
      <c r="J41" s="20"/>
      <c r="K41" s="26"/>
      <c r="L41" s="29"/>
      <c r="M41" s="29" t="str">
        <f t="shared" si="0"/>
        <v/>
      </c>
      <c r="N41" s="29" t="str">
        <f t="shared" si="1"/>
        <v/>
      </c>
      <c r="O41" s="20"/>
      <c r="P41" s="20"/>
      <c r="Q41" s="20"/>
      <c r="R41" s="21" t="str">
        <f t="shared" si="2"/>
        <v/>
      </c>
    </row>
    <row r="42" spans="1:18" ht="32.1" customHeight="1" x14ac:dyDescent="0.25">
      <c r="A42" s="19"/>
      <c r="B42" s="20"/>
      <c r="C42" s="36"/>
      <c r="D42" s="20"/>
      <c r="E42" s="20"/>
      <c r="F42" s="20"/>
      <c r="G42" s="20"/>
      <c r="H42" s="20"/>
      <c r="I42" s="20"/>
      <c r="J42" s="20"/>
      <c r="K42" s="26"/>
      <c r="L42" s="29"/>
      <c r="M42" s="29" t="str">
        <f t="shared" si="0"/>
        <v/>
      </c>
      <c r="N42" s="29" t="str">
        <f t="shared" si="1"/>
        <v/>
      </c>
      <c r="O42" s="20"/>
      <c r="P42" s="20"/>
      <c r="Q42" s="20"/>
      <c r="R42" s="21" t="str">
        <f t="shared" si="2"/>
        <v/>
      </c>
    </row>
    <row r="43" spans="1:18" ht="32.1" customHeight="1" x14ac:dyDescent="0.25">
      <c r="A43" s="19"/>
      <c r="B43" s="20"/>
      <c r="C43" s="36"/>
      <c r="D43" s="20"/>
      <c r="E43" s="20"/>
      <c r="F43" s="20"/>
      <c r="G43" s="20"/>
      <c r="H43" s="20"/>
      <c r="I43" s="20"/>
      <c r="J43" s="20"/>
      <c r="K43" s="26"/>
      <c r="L43" s="29"/>
      <c r="M43" s="29" t="str">
        <f t="shared" si="0"/>
        <v/>
      </c>
      <c r="N43" s="29" t="str">
        <f t="shared" si="1"/>
        <v/>
      </c>
      <c r="O43" s="20"/>
      <c r="P43" s="20"/>
      <c r="Q43" s="20"/>
      <c r="R43" s="21" t="str">
        <f t="shared" si="2"/>
        <v/>
      </c>
    </row>
    <row r="44" spans="1:18" ht="32.1" customHeight="1" x14ac:dyDescent="0.25">
      <c r="A44" s="19"/>
      <c r="B44" s="20"/>
      <c r="C44" s="36"/>
      <c r="D44" s="20"/>
      <c r="E44" s="20"/>
      <c r="F44" s="20"/>
      <c r="G44" s="20"/>
      <c r="H44" s="20"/>
      <c r="I44" s="20"/>
      <c r="J44" s="20"/>
      <c r="K44" s="26"/>
      <c r="L44" s="29"/>
      <c r="M44" s="29" t="str">
        <f t="shared" si="0"/>
        <v/>
      </c>
      <c r="N44" s="29" t="str">
        <f t="shared" si="1"/>
        <v/>
      </c>
      <c r="O44" s="20"/>
      <c r="P44" s="20"/>
      <c r="Q44" s="20"/>
      <c r="R44" s="21" t="str">
        <f t="shared" si="2"/>
        <v/>
      </c>
    </row>
    <row r="45" spans="1:18" ht="32.1" customHeight="1" x14ac:dyDescent="0.25">
      <c r="A45" s="19"/>
      <c r="B45" s="20"/>
      <c r="C45" s="36"/>
      <c r="D45" s="20"/>
      <c r="E45" s="20"/>
      <c r="F45" s="20"/>
      <c r="G45" s="20"/>
      <c r="H45" s="20"/>
      <c r="I45" s="20"/>
      <c r="J45" s="20"/>
      <c r="K45" s="26"/>
      <c r="L45" s="29"/>
      <c r="M45" s="29" t="str">
        <f t="shared" si="0"/>
        <v/>
      </c>
      <c r="N45" s="29" t="str">
        <f t="shared" si="1"/>
        <v/>
      </c>
      <c r="O45" s="20"/>
      <c r="P45" s="20"/>
      <c r="Q45" s="20"/>
      <c r="R45" s="21" t="str">
        <f t="shared" si="2"/>
        <v/>
      </c>
    </row>
    <row r="46" spans="1:18" ht="32.1" customHeight="1" x14ac:dyDescent="0.25">
      <c r="A46" s="19"/>
      <c r="B46" s="20"/>
      <c r="C46" s="36"/>
      <c r="D46" s="20"/>
      <c r="E46" s="20"/>
      <c r="F46" s="20"/>
      <c r="G46" s="20"/>
      <c r="H46" s="20"/>
      <c r="I46" s="20"/>
      <c r="J46" s="20"/>
      <c r="K46" s="26"/>
      <c r="L46" s="29"/>
      <c r="M46" s="29" t="str">
        <f t="shared" si="0"/>
        <v/>
      </c>
      <c r="N46" s="29" t="str">
        <f t="shared" si="1"/>
        <v/>
      </c>
      <c r="O46" s="20"/>
      <c r="P46" s="20"/>
      <c r="Q46" s="20"/>
      <c r="R46" s="21" t="str">
        <f t="shared" si="2"/>
        <v/>
      </c>
    </row>
    <row r="47" spans="1:18" ht="32.1" customHeight="1" x14ac:dyDescent="0.25">
      <c r="A47" s="19"/>
      <c r="B47" s="20"/>
      <c r="C47" s="36"/>
      <c r="D47" s="20"/>
      <c r="E47" s="20"/>
      <c r="F47" s="20"/>
      <c r="G47" s="20"/>
      <c r="H47" s="20"/>
      <c r="I47" s="20"/>
      <c r="J47" s="20"/>
      <c r="K47" s="26"/>
      <c r="L47" s="29"/>
      <c r="M47" s="29" t="str">
        <f t="shared" si="0"/>
        <v/>
      </c>
      <c r="N47" s="29" t="str">
        <f t="shared" si="1"/>
        <v/>
      </c>
      <c r="O47" s="20"/>
      <c r="P47" s="20"/>
      <c r="Q47" s="20"/>
      <c r="R47" s="21" t="str">
        <f t="shared" si="2"/>
        <v/>
      </c>
    </row>
    <row r="48" spans="1:18" ht="32.1" customHeight="1" x14ac:dyDescent="0.25">
      <c r="A48" s="19"/>
      <c r="B48" s="20"/>
      <c r="C48" s="36"/>
      <c r="D48" s="20"/>
      <c r="E48" s="20"/>
      <c r="F48" s="20"/>
      <c r="G48" s="20"/>
      <c r="H48" s="20"/>
      <c r="I48" s="20"/>
      <c r="J48" s="20"/>
      <c r="K48" s="26"/>
      <c r="L48" s="29"/>
      <c r="M48" s="29" t="str">
        <f t="shared" si="0"/>
        <v/>
      </c>
      <c r="N48" s="29" t="str">
        <f t="shared" si="1"/>
        <v/>
      </c>
      <c r="O48" s="20"/>
      <c r="P48" s="20"/>
      <c r="Q48" s="20"/>
      <c r="R48" s="21" t="str">
        <f t="shared" si="2"/>
        <v/>
      </c>
    </row>
    <row r="49" spans="1:18" ht="32.1" customHeight="1" x14ac:dyDescent="0.25">
      <c r="A49" s="19"/>
      <c r="B49" s="20"/>
      <c r="C49" s="36"/>
      <c r="D49" s="20"/>
      <c r="E49" s="20"/>
      <c r="F49" s="20"/>
      <c r="G49" s="20"/>
      <c r="H49" s="20"/>
      <c r="I49" s="20"/>
      <c r="J49" s="20"/>
      <c r="K49" s="26"/>
      <c r="L49" s="29"/>
      <c r="M49" s="29" t="str">
        <f t="shared" si="0"/>
        <v/>
      </c>
      <c r="N49" s="29" t="str">
        <f t="shared" si="1"/>
        <v/>
      </c>
      <c r="O49" s="20"/>
      <c r="P49" s="20"/>
      <c r="Q49" s="20"/>
      <c r="R49" s="21" t="str">
        <f t="shared" si="2"/>
        <v/>
      </c>
    </row>
    <row r="50" spans="1:18" ht="32.1" customHeight="1" x14ac:dyDescent="0.25">
      <c r="A50" s="19"/>
      <c r="B50" s="20"/>
      <c r="C50" s="36"/>
      <c r="D50" s="20"/>
      <c r="E50" s="20"/>
      <c r="F50" s="20"/>
      <c r="G50" s="20"/>
      <c r="H50" s="20"/>
      <c r="I50" s="20"/>
      <c r="J50" s="20"/>
      <c r="K50" s="26"/>
      <c r="L50" s="29"/>
      <c r="M50" s="29" t="str">
        <f t="shared" si="0"/>
        <v/>
      </c>
      <c r="N50" s="29" t="str">
        <f t="shared" si="1"/>
        <v/>
      </c>
      <c r="O50" s="20"/>
      <c r="P50" s="20"/>
      <c r="Q50" s="20"/>
      <c r="R50" s="21" t="str">
        <f t="shared" si="2"/>
        <v/>
      </c>
    </row>
    <row r="51" spans="1:18" ht="32.1" customHeight="1" x14ac:dyDescent="0.25">
      <c r="A51" s="19"/>
      <c r="B51" s="20"/>
      <c r="C51" s="36"/>
      <c r="D51" s="20"/>
      <c r="E51" s="20"/>
      <c r="F51" s="20"/>
      <c r="G51" s="20"/>
      <c r="H51" s="20"/>
      <c r="I51" s="20"/>
      <c r="J51" s="20"/>
      <c r="K51" s="26"/>
      <c r="L51" s="29"/>
      <c r="M51" s="29" t="str">
        <f t="shared" si="0"/>
        <v/>
      </c>
      <c r="N51" s="29" t="str">
        <f t="shared" si="1"/>
        <v/>
      </c>
      <c r="O51" s="20"/>
      <c r="P51" s="20"/>
      <c r="Q51" s="20"/>
      <c r="R51" s="21" t="str">
        <f t="shared" si="2"/>
        <v/>
      </c>
    </row>
    <row r="52" spans="1:18" ht="32.1" customHeight="1" x14ac:dyDescent="0.25">
      <c r="A52" s="19"/>
      <c r="B52" s="20"/>
      <c r="C52" s="36"/>
      <c r="D52" s="20"/>
      <c r="E52" s="20"/>
      <c r="F52" s="20"/>
      <c r="G52" s="20"/>
      <c r="H52" s="20"/>
      <c r="I52" s="20"/>
      <c r="J52" s="20"/>
      <c r="K52" s="26"/>
      <c r="L52" s="29"/>
      <c r="M52" s="29" t="str">
        <f t="shared" si="0"/>
        <v/>
      </c>
      <c r="N52" s="29" t="str">
        <f t="shared" si="1"/>
        <v/>
      </c>
      <c r="O52" s="20"/>
      <c r="P52" s="20"/>
      <c r="Q52" s="20"/>
      <c r="R52" s="21" t="str">
        <f t="shared" si="2"/>
        <v/>
      </c>
    </row>
    <row r="53" spans="1:18" ht="32.1" customHeight="1" x14ac:dyDescent="0.25">
      <c r="A53" s="19"/>
      <c r="B53" s="20"/>
      <c r="C53" s="36"/>
      <c r="D53" s="20"/>
      <c r="E53" s="20"/>
      <c r="F53" s="20"/>
      <c r="G53" s="20"/>
      <c r="H53" s="20"/>
      <c r="I53" s="20"/>
      <c r="J53" s="20"/>
      <c r="K53" s="26"/>
      <c r="L53" s="29"/>
      <c r="M53" s="29" t="str">
        <f t="shared" si="0"/>
        <v/>
      </c>
      <c r="N53" s="29" t="str">
        <f t="shared" si="1"/>
        <v/>
      </c>
      <c r="O53" s="20"/>
      <c r="P53" s="20"/>
      <c r="Q53" s="20"/>
      <c r="R53" s="21" t="str">
        <f t="shared" si="2"/>
        <v/>
      </c>
    </row>
    <row r="54" spans="1:18" ht="32.1" customHeight="1" x14ac:dyDescent="0.25">
      <c r="A54" s="19"/>
      <c r="B54" s="20"/>
      <c r="C54" s="36"/>
      <c r="D54" s="20"/>
      <c r="E54" s="20"/>
      <c r="F54" s="20"/>
      <c r="G54" s="20"/>
      <c r="H54" s="20"/>
      <c r="I54" s="20"/>
      <c r="J54" s="20"/>
      <c r="K54" s="26"/>
      <c r="L54" s="29"/>
      <c r="M54" s="29" t="str">
        <f t="shared" si="0"/>
        <v/>
      </c>
      <c r="N54" s="29" t="str">
        <f t="shared" si="1"/>
        <v/>
      </c>
      <c r="O54" s="20"/>
      <c r="P54" s="20"/>
      <c r="Q54" s="20"/>
      <c r="R54" s="21" t="str">
        <f t="shared" si="2"/>
        <v/>
      </c>
    </row>
    <row r="55" spans="1:18" ht="32.1" customHeight="1" x14ac:dyDescent="0.25">
      <c r="A55" s="19"/>
      <c r="B55" s="20"/>
      <c r="C55" s="36"/>
      <c r="D55" s="20"/>
      <c r="E55" s="20"/>
      <c r="F55" s="20"/>
      <c r="G55" s="20"/>
      <c r="H55" s="20"/>
      <c r="I55" s="20"/>
      <c r="J55" s="20"/>
      <c r="K55" s="26"/>
      <c r="L55" s="29"/>
      <c r="M55" s="29" t="str">
        <f t="shared" si="0"/>
        <v/>
      </c>
      <c r="N55" s="29" t="str">
        <f t="shared" si="1"/>
        <v/>
      </c>
      <c r="O55" s="20"/>
      <c r="P55" s="20"/>
      <c r="Q55" s="20"/>
      <c r="R55" s="21" t="str">
        <f t="shared" si="2"/>
        <v/>
      </c>
    </row>
    <row r="56" spans="1:18" ht="32.1" customHeight="1" x14ac:dyDescent="0.25">
      <c r="A56" s="19"/>
      <c r="B56" s="20"/>
      <c r="C56" s="36"/>
      <c r="D56" s="20"/>
      <c r="E56" s="20"/>
      <c r="F56" s="20"/>
      <c r="G56" s="20"/>
      <c r="H56" s="20"/>
      <c r="I56" s="20"/>
      <c r="J56" s="20"/>
      <c r="K56" s="26"/>
      <c r="L56" s="29"/>
      <c r="M56" s="29" t="str">
        <f t="shared" si="0"/>
        <v/>
      </c>
      <c r="N56" s="29" t="str">
        <f t="shared" si="1"/>
        <v/>
      </c>
      <c r="O56" s="20"/>
      <c r="P56" s="20"/>
      <c r="Q56" s="20"/>
      <c r="R56" s="21" t="str">
        <f t="shared" si="2"/>
        <v/>
      </c>
    </row>
    <row r="57" spans="1:18" ht="32.1" customHeight="1" x14ac:dyDescent="0.25">
      <c r="A57" s="19"/>
      <c r="B57" s="20"/>
      <c r="C57" s="36"/>
      <c r="D57" s="20"/>
      <c r="E57" s="20"/>
      <c r="F57" s="20"/>
      <c r="G57" s="20"/>
      <c r="H57" s="20"/>
      <c r="I57" s="20"/>
      <c r="J57" s="20"/>
      <c r="K57" s="26"/>
      <c r="L57" s="29"/>
      <c r="M57" s="29" t="str">
        <f t="shared" si="0"/>
        <v/>
      </c>
      <c r="N57" s="29" t="str">
        <f t="shared" si="1"/>
        <v/>
      </c>
      <c r="O57" s="20"/>
      <c r="P57" s="20"/>
      <c r="Q57" s="20"/>
      <c r="R57" s="21" t="str">
        <f t="shared" si="2"/>
        <v/>
      </c>
    </row>
    <row r="58" spans="1:18" ht="32.1" customHeight="1" x14ac:dyDescent="0.25">
      <c r="A58" s="19"/>
      <c r="B58" s="20"/>
      <c r="C58" s="36"/>
      <c r="D58" s="20"/>
      <c r="E58" s="20"/>
      <c r="F58" s="20"/>
      <c r="G58" s="20"/>
      <c r="H58" s="20"/>
      <c r="I58" s="20"/>
      <c r="J58" s="20"/>
      <c r="K58" s="26"/>
      <c r="L58" s="29"/>
      <c r="M58" s="29" t="str">
        <f t="shared" si="0"/>
        <v/>
      </c>
      <c r="N58" s="29" t="str">
        <f t="shared" si="1"/>
        <v/>
      </c>
      <c r="O58" s="20"/>
      <c r="P58" s="20"/>
      <c r="Q58" s="20"/>
      <c r="R58" s="21" t="str">
        <f t="shared" si="2"/>
        <v/>
      </c>
    </row>
    <row r="59" spans="1:18" ht="32.1" customHeight="1" x14ac:dyDescent="0.25">
      <c r="A59" s="19"/>
      <c r="B59" s="20"/>
      <c r="C59" s="36"/>
      <c r="D59" s="20"/>
      <c r="E59" s="20"/>
      <c r="F59" s="20"/>
      <c r="G59" s="20"/>
      <c r="H59" s="20"/>
      <c r="I59" s="20"/>
      <c r="J59" s="20"/>
      <c r="K59" s="26"/>
      <c r="L59" s="29"/>
      <c r="M59" s="29" t="str">
        <f t="shared" si="0"/>
        <v/>
      </c>
      <c r="N59" s="29" t="str">
        <f t="shared" si="1"/>
        <v/>
      </c>
      <c r="O59" s="20"/>
      <c r="P59" s="20"/>
      <c r="Q59" s="20"/>
      <c r="R59" s="21" t="str">
        <f t="shared" si="2"/>
        <v/>
      </c>
    </row>
    <row r="60" spans="1:18" ht="32.1" customHeight="1" x14ac:dyDescent="0.25">
      <c r="A60" s="22"/>
      <c r="B60" s="23"/>
      <c r="C60" s="37"/>
      <c r="D60" s="23"/>
      <c r="E60" s="23"/>
      <c r="F60" s="23"/>
      <c r="G60" s="23"/>
      <c r="H60" s="23"/>
      <c r="I60" s="23"/>
      <c r="J60" s="23"/>
      <c r="K60" s="27"/>
      <c r="L60" s="30"/>
      <c r="M60" s="30" t="str">
        <f t="shared" si="0"/>
        <v/>
      </c>
      <c r="N60" s="30" t="str">
        <f t="shared" si="1"/>
        <v/>
      </c>
      <c r="O60" s="23"/>
      <c r="P60" s="23"/>
      <c r="Q60" s="23"/>
      <c r="R60" s="24" t="str">
        <f t="shared" si="2"/>
        <v/>
      </c>
    </row>
  </sheetData>
  <mergeCells count="5">
    <mergeCell ref="A1:R1"/>
    <mergeCell ref="A2:R2"/>
    <mergeCell ref="A4:B4"/>
    <mergeCell ref="D4:E4"/>
    <mergeCell ref="G4:J4"/>
  </mergeCells>
  <conditionalFormatting sqref="P14:P60">
    <cfRule type="expression" dxfId="4" priority="1">
      <formula>P14="Gedruckt"</formula>
    </cfRule>
    <cfRule type="expression" dxfId="3" priority="2">
      <formula>P14="Entwurf"</formula>
    </cfRule>
    <cfRule type="expression" dxfId="2" priority="3">
      <formula>P14="Storniert"</formula>
    </cfRule>
  </conditionalFormatting>
  <conditionalFormatting sqref="R14:R60">
    <cfRule type="expression" dxfId="1" priority="4">
      <formula>R14="OK"</formula>
    </cfRule>
    <cfRule type="expression" dxfId="0" priority="5">
      <formula>R14="Angaben prüfen"</formula>
    </cfRule>
  </conditionalFormatting>
  <dataValidations count="4">
    <dataValidation type="list" sqref="D14:D60" xr:uid="{00000000-0002-0000-0100-000000000000}">
      <formula1>"Barzahlung,Überweisung,Kartenzahlung,PayPal,Scheck"</formula1>
    </dataValidation>
    <dataValidation type="list" sqref="J14:J60" xr:uid="{00000000-0002-0000-0100-000001000000}">
      <formula1>"EUR,CHF,USD"</formula1>
    </dataValidation>
    <dataValidation type="list" sqref="K14:K60" xr:uid="{00000000-0002-0000-0100-000002000000}">
      <formula1>"0%,7%,19%"</formula1>
    </dataValidation>
    <dataValidation type="list" sqref="P14:P60" xr:uid="{00000000-0002-0000-0100-000003000000}">
      <formula1>"Entwurf,Gedruckt,Storniert"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Quittung</vt:lpstr>
      <vt:lpstr>Archiv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2026-05-14T08:31:08Z</dcterms:modified>
</cp:coreProperties>
</file>