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parplan\"/>
    </mc:Choice>
  </mc:AlternateContent>
  <xr:revisionPtr revIDLastSave="0" documentId="13_ncr:1_{B4D3943D-D27C-4A9F-BF7D-6DC7A37C619A}" xr6:coauthVersionLast="47" xr6:coauthVersionMax="47" xr10:uidLastSave="{00000000-0000-0000-0000-000000000000}"/>
  <bookViews>
    <workbookView xWindow="1770" yWindow="1770" windowWidth="19635" windowHeight="13875" xr2:uid="{00000000-000D-0000-FFFF-FFFF00000000}"/>
  </bookViews>
  <sheets>
    <sheet name="Sparplan" sheetId="1" r:id="rId1"/>
  </sheets>
  <definedNames>
    <definedName name="_xlnm._FilterDatabase" localSheetId="0" hidden="1">Sparplan!$A$11:$E$23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3" i="1"/>
  <c r="C22" i="1"/>
  <c r="C21" i="1"/>
  <c r="C20" i="1"/>
  <c r="C19" i="1"/>
  <c r="C18" i="1"/>
  <c r="C17" i="1"/>
  <c r="C16" i="1"/>
  <c r="C15" i="1"/>
  <c r="C14" i="1"/>
  <c r="C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D12" i="1"/>
  <c r="C12" i="1"/>
  <c r="A12" i="1"/>
  <c r="E4" i="1"/>
  <c r="E12" i="1" l="1"/>
  <c r="D13" i="1" l="1"/>
  <c r="E13" i="1" l="1"/>
  <c r="D14" i="1" l="1"/>
  <c r="E14" i="1"/>
  <c r="D15" i="1" l="1"/>
  <c r="E15" i="1" s="1"/>
  <c r="D16" i="1" l="1"/>
  <c r="E16" i="1"/>
  <c r="D17" i="1" l="1"/>
  <c r="E17" i="1" s="1"/>
  <c r="D18" i="1" l="1"/>
  <c r="E18" i="1" s="1"/>
  <c r="D19" i="1" l="1"/>
  <c r="E19" i="1"/>
  <c r="D20" i="1" l="1"/>
  <c r="E20" i="1" s="1"/>
  <c r="D21" i="1" l="1"/>
  <c r="E21" i="1" s="1"/>
  <c r="D22" i="1" l="1"/>
  <c r="E22" i="1" s="1"/>
  <c r="D23" i="1" l="1"/>
  <c r="E23" i="1" s="1"/>
  <c r="E24" i="1" l="1"/>
  <c r="E6" i="1"/>
  <c r="E7" i="1" s="1"/>
  <c r="D24" i="1"/>
  <c r="E5" i="1"/>
</calcChain>
</file>

<file path=xl/sharedStrings.xml><?xml version="1.0" encoding="utf-8"?>
<sst xmlns="http://schemas.openxmlformats.org/spreadsheetml/2006/main" count="27" uniqueCount="27">
  <si>
    <t>Einstellungen (bitte nur die hellblauen Zellen ausfüllen)</t>
  </si>
  <si>
    <t>Zusammenfassung</t>
  </si>
  <si>
    <t>Startdatum (1. Tag des Monats)</t>
  </si>
  <si>
    <t>Seit wann startet der Sparplan</t>
  </si>
  <si>
    <t>Gesamt eingezahlt (€)</t>
  </si>
  <si>
    <t>Startkapital (€)</t>
  </si>
  <si>
    <t>Anfangssaldo</t>
  </si>
  <si>
    <t>Gesamt Zinsen (€)</t>
  </si>
  <si>
    <t>Monatliche Einzahlung (€)</t>
  </si>
  <si>
    <t>Standard-Einzahlung (Monate unten anpassbar)</t>
  </si>
  <si>
    <t>Endsaldo (€)</t>
  </si>
  <si>
    <t>Zinssatz p.a. (%)</t>
  </si>
  <si>
    <t>Jahreszins</t>
  </si>
  <si>
    <t>Bis Ziel (€)</t>
  </si>
  <si>
    <t>Zielbetrag (€) (optional)</t>
  </si>
  <si>
    <t>Sparziel</t>
  </si>
  <si>
    <t>Laufzeit (Monate)</t>
  </si>
  <si>
    <t>Standard: 12 (Zeilen können kopiert werden)</t>
  </si>
  <si>
    <t>Anleitung: Startdatum, Startkapital, Einzahlung und Zinssatz oben anpassen; danach ggf. monatliche Einzahlungen in der Tabelle ändern.</t>
  </si>
  <si>
    <t>Monat</t>
  </si>
  <si>
    <t>Eingezahlt</t>
  </si>
  <si>
    <t>Zinsen (%)</t>
  </si>
  <si>
    <t>Zinsen (€)</t>
  </si>
  <si>
    <t>Saldo</t>
  </si>
  <si>
    <t>Gesamt</t>
  </si>
  <si>
    <t/>
  </si>
  <si>
    <t>Sparplan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</si>
</sst>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7" formatCode="[$-407]mmm\ yyyy"/>
    <numFmt numFmtId="168" formatCode="[$€-407]\ #,##0.0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name val="Calibri"/>
    </font>
    <font>
      <sz val="9"/>
      <color rgb="FF6B7280"/>
      <name val="Calibri"/>
    </font>
    <font>
      <b/>
      <sz val="11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E8F1F2"/>
      </patternFill>
    </fill>
    <fill>
      <patternFill patternType="solid">
        <fgColor rgb="FF00484E"/>
      </patternFill>
    </fill>
    <fill>
      <patternFill patternType="solid">
        <fgColor rgb="FFEEF2F5"/>
      </patternFill>
    </fill>
  </fills>
  <borders count="4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thin">
        <color rgb="FFD0D7DE"/>
      </top>
      <bottom style="thin">
        <color rgb="FFD0D7DE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0" fontId="0" fillId="3" borderId="1" xfId="0" applyNumberFormat="1" applyFill="1" applyBorder="1" applyAlignment="1">
      <alignment horizontal="right" vertical="center"/>
    </xf>
    <xf numFmtId="1" fontId="0" fillId="3" borderId="1" xfId="0" applyNumberForma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1" xfId="0" applyFill="1" applyBorder="1"/>
    <xf numFmtId="168" fontId="0" fillId="0" borderId="1" xfId="0" applyNumberFormat="1" applyBorder="1" applyAlignment="1">
      <alignment horizontal="right" vertical="center"/>
    </xf>
    <xf numFmtId="168" fontId="0" fillId="3" borderId="1" xfId="0" applyNumberFormat="1" applyFill="1" applyBorder="1" applyAlignment="1">
      <alignment horizontal="right" vertical="center"/>
    </xf>
    <xf numFmtId="167" fontId="0" fillId="0" borderId="1" xfId="0" applyNumberFormat="1" applyBorder="1" applyAlignment="1">
      <alignment horizontal="left" vertical="center"/>
    </xf>
    <xf numFmtId="168" fontId="4" fillId="5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0" xfId="0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1">
    <dxf>
      <font>
        <b/>
      </font>
      <fill>
        <patternFill>
          <bgColor rgb="FFCFF4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selection activeCell="L29" sqref="L29"/>
    </sheetView>
  </sheetViews>
  <sheetFormatPr baseColWidth="10" defaultColWidth="9.140625" defaultRowHeight="15" x14ac:dyDescent="0.25"/>
  <cols>
    <col min="1" max="1" width="28" customWidth="1"/>
    <col min="2" max="2" width="18" customWidth="1"/>
    <col min="3" max="3" width="28" customWidth="1"/>
    <col min="4" max="4" width="20" customWidth="1"/>
    <col min="5" max="5" width="18" customWidth="1"/>
  </cols>
  <sheetData>
    <row r="1" spans="1:5" ht="27.95" customHeight="1" x14ac:dyDescent="0.4">
      <c r="A1" s="20" t="s">
        <v>26</v>
      </c>
      <c r="B1" s="21"/>
      <c r="C1" s="21"/>
      <c r="D1" s="21"/>
      <c r="E1" s="21"/>
    </row>
    <row r="3" spans="1:5" ht="20.100000000000001" customHeight="1" x14ac:dyDescent="0.25">
      <c r="A3" s="15" t="s">
        <v>0</v>
      </c>
      <c r="B3" s="18"/>
      <c r="C3" s="16"/>
      <c r="D3" s="15" t="s">
        <v>1</v>
      </c>
      <c r="E3" s="16"/>
    </row>
    <row r="4" spans="1:5" x14ac:dyDescent="0.25">
      <c r="A4" s="1" t="s">
        <v>2</v>
      </c>
      <c r="B4" s="2">
        <v>46082</v>
      </c>
      <c r="C4" s="3" t="s">
        <v>3</v>
      </c>
      <c r="D4" s="4" t="s">
        <v>4</v>
      </c>
      <c r="E4" s="11">
        <f>SUM(B12:B23)</f>
        <v>3000</v>
      </c>
    </row>
    <row r="5" spans="1:5" x14ac:dyDescent="0.25">
      <c r="A5" s="1" t="s">
        <v>5</v>
      </c>
      <c r="B5" s="12">
        <v>1000</v>
      </c>
      <c r="C5" s="3" t="s">
        <v>6</v>
      </c>
      <c r="D5" s="4" t="s">
        <v>7</v>
      </c>
      <c r="E5" s="11">
        <f>SUM(D12:D23)</f>
        <v>75.555178969001872</v>
      </c>
    </row>
    <row r="6" spans="1:5" x14ac:dyDescent="0.25">
      <c r="A6" s="1" t="s">
        <v>8</v>
      </c>
      <c r="B6" s="12">
        <v>200</v>
      </c>
      <c r="C6" s="3" t="s">
        <v>9</v>
      </c>
      <c r="D6" s="4" t="s">
        <v>10</v>
      </c>
      <c r="E6" s="11">
        <f>E23</f>
        <v>4075.5551789690026</v>
      </c>
    </row>
    <row r="7" spans="1:5" x14ac:dyDescent="0.25">
      <c r="A7" s="1" t="s">
        <v>11</v>
      </c>
      <c r="B7" s="5">
        <v>0.03</v>
      </c>
      <c r="C7" s="3" t="s">
        <v>12</v>
      </c>
      <c r="D7" s="4" t="s">
        <v>13</v>
      </c>
      <c r="E7" s="11">
        <f>IF($B$8="","",$B$8-E6)</f>
        <v>5924.4448210309974</v>
      </c>
    </row>
    <row r="8" spans="1:5" x14ac:dyDescent="0.25">
      <c r="A8" s="1" t="s">
        <v>14</v>
      </c>
      <c r="B8" s="12">
        <v>10000</v>
      </c>
      <c r="C8" s="3" t="s">
        <v>15</v>
      </c>
    </row>
    <row r="9" spans="1:5" x14ac:dyDescent="0.25">
      <c r="A9" s="1" t="s">
        <v>16</v>
      </c>
      <c r="B9" s="6">
        <v>12</v>
      </c>
      <c r="C9" s="3" t="s">
        <v>17</v>
      </c>
    </row>
    <row r="10" spans="1:5" x14ac:dyDescent="0.25">
      <c r="A10" s="19" t="s">
        <v>18</v>
      </c>
      <c r="B10" s="17"/>
      <c r="C10" s="17"/>
      <c r="D10" s="17"/>
      <c r="E10" s="17"/>
    </row>
    <row r="11" spans="1:5" ht="20.100000000000001" customHeight="1" x14ac:dyDescent="0.25">
      <c r="A11" s="7" t="s">
        <v>19</v>
      </c>
      <c r="B11" s="7" t="s">
        <v>20</v>
      </c>
      <c r="C11" s="7" t="s">
        <v>21</v>
      </c>
      <c r="D11" s="7" t="s">
        <v>22</v>
      </c>
      <c r="E11" s="7" t="s">
        <v>23</v>
      </c>
    </row>
    <row r="12" spans="1:5" x14ac:dyDescent="0.25">
      <c r="A12" s="13">
        <f>$B$4</f>
        <v>46082</v>
      </c>
      <c r="B12" s="12">
        <v>200</v>
      </c>
      <c r="C12" s="8">
        <f t="shared" ref="C12:C23" si="0">$B$7/12</f>
        <v>2.5000000000000001E-3</v>
      </c>
      <c r="D12" s="11">
        <f>($B$5+B12)*C12</f>
        <v>3</v>
      </c>
      <c r="E12" s="11">
        <f>$B$5+B12+D12</f>
        <v>1203</v>
      </c>
    </row>
    <row r="13" spans="1:5" x14ac:dyDescent="0.25">
      <c r="A13" s="13">
        <f t="shared" ref="A13:A23" si="1">EDATE(A12,1)</f>
        <v>46113</v>
      </c>
      <c r="B13" s="12">
        <v>200</v>
      </c>
      <c r="C13" s="8">
        <f t="shared" si="0"/>
        <v>2.5000000000000001E-3</v>
      </c>
      <c r="D13" s="11">
        <f t="shared" ref="D13:D23" si="2">(E12+B13)*C13</f>
        <v>3.5075000000000003</v>
      </c>
      <c r="E13" s="11">
        <f t="shared" ref="E13:E23" si="3">E12+B13+D13</f>
        <v>1406.5074999999999</v>
      </c>
    </row>
    <row r="14" spans="1:5" x14ac:dyDescent="0.25">
      <c r="A14" s="13">
        <f t="shared" si="1"/>
        <v>46143</v>
      </c>
      <c r="B14" s="12">
        <v>200</v>
      </c>
      <c r="C14" s="8">
        <f t="shared" si="0"/>
        <v>2.5000000000000001E-3</v>
      </c>
      <c r="D14" s="11">
        <f t="shared" si="2"/>
        <v>4.0162687500000001</v>
      </c>
      <c r="E14" s="11">
        <f t="shared" si="3"/>
        <v>1610.52376875</v>
      </c>
    </row>
    <row r="15" spans="1:5" x14ac:dyDescent="0.25">
      <c r="A15" s="13">
        <f t="shared" si="1"/>
        <v>46174</v>
      </c>
      <c r="B15" s="12">
        <v>200</v>
      </c>
      <c r="C15" s="8">
        <f t="shared" si="0"/>
        <v>2.5000000000000001E-3</v>
      </c>
      <c r="D15" s="11">
        <f t="shared" si="2"/>
        <v>4.5263094218750002</v>
      </c>
      <c r="E15" s="11">
        <f t="shared" si="3"/>
        <v>1815.0500781718752</v>
      </c>
    </row>
    <row r="16" spans="1:5" x14ac:dyDescent="0.25">
      <c r="A16" s="13">
        <f t="shared" si="1"/>
        <v>46204</v>
      </c>
      <c r="B16" s="12">
        <v>250</v>
      </c>
      <c r="C16" s="8">
        <f t="shared" si="0"/>
        <v>2.5000000000000001E-3</v>
      </c>
      <c r="D16" s="11">
        <f t="shared" si="2"/>
        <v>5.1626251954296878</v>
      </c>
      <c r="E16" s="11">
        <f t="shared" si="3"/>
        <v>2070.212703367305</v>
      </c>
    </row>
    <row r="17" spans="1:5" x14ac:dyDescent="0.25">
      <c r="A17" s="13">
        <f t="shared" si="1"/>
        <v>46235</v>
      </c>
      <c r="B17" s="12">
        <v>250</v>
      </c>
      <c r="C17" s="8">
        <f t="shared" si="0"/>
        <v>2.5000000000000001E-3</v>
      </c>
      <c r="D17" s="11">
        <f t="shared" si="2"/>
        <v>5.8005317584182627</v>
      </c>
      <c r="E17" s="11">
        <f t="shared" si="3"/>
        <v>2326.0132351257234</v>
      </c>
    </row>
    <row r="18" spans="1:5" x14ac:dyDescent="0.25">
      <c r="A18" s="13">
        <f t="shared" si="1"/>
        <v>46266</v>
      </c>
      <c r="B18" s="12">
        <v>250</v>
      </c>
      <c r="C18" s="8">
        <f t="shared" si="0"/>
        <v>2.5000000000000001E-3</v>
      </c>
      <c r="D18" s="11">
        <f t="shared" si="2"/>
        <v>6.4400330878143084</v>
      </c>
      <c r="E18" s="11">
        <f t="shared" si="3"/>
        <v>2582.4532682135377</v>
      </c>
    </row>
    <row r="19" spans="1:5" x14ac:dyDescent="0.25">
      <c r="A19" s="13">
        <f t="shared" si="1"/>
        <v>46296</v>
      </c>
      <c r="B19" s="12">
        <v>250</v>
      </c>
      <c r="C19" s="8">
        <f t="shared" si="0"/>
        <v>2.5000000000000001E-3</v>
      </c>
      <c r="D19" s="11">
        <f t="shared" si="2"/>
        <v>7.0811331705338443</v>
      </c>
      <c r="E19" s="11">
        <f t="shared" si="3"/>
        <v>2839.5344013840718</v>
      </c>
    </row>
    <row r="20" spans="1:5" x14ac:dyDescent="0.25">
      <c r="A20" s="13">
        <f t="shared" si="1"/>
        <v>46327</v>
      </c>
      <c r="B20" s="12">
        <v>300</v>
      </c>
      <c r="C20" s="8">
        <f t="shared" si="0"/>
        <v>2.5000000000000001E-3</v>
      </c>
      <c r="D20" s="11">
        <f t="shared" si="2"/>
        <v>7.8488360034601792</v>
      </c>
      <c r="E20" s="11">
        <f t="shared" si="3"/>
        <v>3147.3832373875321</v>
      </c>
    </row>
    <row r="21" spans="1:5" x14ac:dyDescent="0.25">
      <c r="A21" s="13">
        <f t="shared" si="1"/>
        <v>46357</v>
      </c>
      <c r="B21" s="12">
        <v>300</v>
      </c>
      <c r="C21" s="8">
        <f t="shared" si="0"/>
        <v>2.5000000000000001E-3</v>
      </c>
      <c r="D21" s="11">
        <f t="shared" si="2"/>
        <v>8.6184580934688295</v>
      </c>
      <c r="E21" s="11">
        <f t="shared" si="3"/>
        <v>3456.0016954810008</v>
      </c>
    </row>
    <row r="22" spans="1:5" x14ac:dyDescent="0.25">
      <c r="A22" s="13">
        <f t="shared" si="1"/>
        <v>46388</v>
      </c>
      <c r="B22" s="12">
        <v>300</v>
      </c>
      <c r="C22" s="8">
        <f t="shared" si="0"/>
        <v>2.5000000000000001E-3</v>
      </c>
      <c r="D22" s="11">
        <f t="shared" si="2"/>
        <v>9.3900042387025024</v>
      </c>
      <c r="E22" s="11">
        <f t="shared" si="3"/>
        <v>3765.3916997197034</v>
      </c>
    </row>
    <row r="23" spans="1:5" x14ac:dyDescent="0.25">
      <c r="A23" s="13">
        <f t="shared" si="1"/>
        <v>46419</v>
      </c>
      <c r="B23" s="12">
        <v>300</v>
      </c>
      <c r="C23" s="8">
        <f t="shared" si="0"/>
        <v>2.5000000000000001E-3</v>
      </c>
      <c r="D23" s="11">
        <f t="shared" si="2"/>
        <v>10.163479249299259</v>
      </c>
      <c r="E23" s="11">
        <f t="shared" si="3"/>
        <v>4075.5551789690026</v>
      </c>
    </row>
    <row r="24" spans="1:5" ht="18" customHeight="1" x14ac:dyDescent="0.25">
      <c r="A24" s="9" t="s">
        <v>24</v>
      </c>
      <c r="B24" s="14">
        <f>SUM(B12:B23)</f>
        <v>3000</v>
      </c>
      <c r="C24" s="10" t="s">
        <v>25</v>
      </c>
      <c r="D24" s="14">
        <f>SUM(D12:D23)</f>
        <v>75.555178969001872</v>
      </c>
      <c r="E24" s="14">
        <f>E23</f>
        <v>4075.5551789690026</v>
      </c>
    </row>
  </sheetData>
  <mergeCells count="4">
    <mergeCell ref="D3:E3"/>
    <mergeCell ref="A1:E1"/>
    <mergeCell ref="A3:C3"/>
    <mergeCell ref="A10:E10"/>
  </mergeCells>
  <conditionalFormatting sqref="E6">
    <cfRule type="expression" dxfId="0" priority="1">
      <formula>AND($B$8&lt;&gt;"",E6&gt;=$B$8)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Sparplan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2026-02-16T09:18:06Z</dcterms:modified>
</cp:coreProperties>
</file>