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o-do Liste" sheetId="1" state="visible" r:id="rId1"/>
    <sheet xmlns:r="http://schemas.openxmlformats.org/officeDocument/2006/relationships" name="Li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Aptos Display"/>
      <b val="1"/>
      <color rgb="00FFFFFF"/>
      <sz val="24"/>
    </font>
    <font>
      <name val="Aptos"/>
      <color rgb="00D8ECF0"/>
      <sz val="10"/>
    </font>
    <font>
      <name val="Aptos"/>
      <b val="1"/>
      <color rgb="00617080"/>
      <sz val="9"/>
    </font>
    <font>
      <name val="Aptos"/>
      <b val="1"/>
      <color rgb="000E7C86"/>
      <sz val="22"/>
    </font>
    <font>
      <name val="Aptos"/>
      <color rgb="00617080"/>
      <sz val="9"/>
    </font>
    <font>
      <name val="Aptos"/>
      <i val="1"/>
      <color rgb="00617080"/>
      <sz val="9"/>
    </font>
    <font>
      <name val="Aptos"/>
      <b val="1"/>
      <color rgb="000E7C86"/>
      <sz val="13"/>
    </font>
    <font>
      <name val="Aptos"/>
      <b val="1"/>
      <color rgb="00FFFFFF"/>
      <sz val="10"/>
    </font>
    <font>
      <name val="Aptos"/>
      <color rgb="00183247"/>
      <sz val="10"/>
    </font>
    <font>
      <name val="Aptos"/>
      <b val="1"/>
      <color rgb="000E7C86"/>
      <sz val="10"/>
    </font>
    <font>
      <name val="Aptos"/>
      <b val="1"/>
      <color rgb="00FFFFFF"/>
    </font>
  </fonts>
  <fills count="9">
    <fill>
      <patternFill/>
    </fill>
    <fill>
      <patternFill patternType="gray125"/>
    </fill>
    <fill>
      <patternFill patternType="solid">
        <fgColor rgb="00FBF7EF"/>
      </patternFill>
    </fill>
    <fill>
      <patternFill patternType="solid">
        <fgColor rgb="00183247"/>
      </patternFill>
    </fill>
    <fill>
      <patternFill patternType="solid">
        <fgColor rgb="00D8ECF0"/>
      </patternFill>
    </fill>
    <fill>
      <patternFill patternType="solid">
        <fgColor rgb="00F1E1C7"/>
      </patternFill>
    </fill>
    <fill>
      <patternFill patternType="solid">
        <fgColor rgb="00DDEDE6"/>
      </patternFill>
    </fill>
    <fill>
      <patternFill patternType="solid">
        <fgColor rgb="00EEF6F7"/>
      </patternFill>
    </fill>
    <fill>
      <patternFill patternType="solid">
        <fgColor rgb="00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0" fillId="2" borderId="0" pivotButton="0" quotePrefix="0" xfId="0"/>
    <xf numFmtId="0" fontId="1" fillId="3" borderId="0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5" borderId="0" applyAlignment="1" pivotButton="0" quotePrefix="0" xfId="0">
      <alignment horizontal="center" vertical="center"/>
    </xf>
    <xf numFmtId="0" fontId="0" fillId="5" borderId="0" pivotButton="0" quotePrefix="0" xfId="0"/>
    <xf numFmtId="0" fontId="3" fillId="6" borderId="0" applyAlignment="1" pivotButton="0" quotePrefix="0" xfId="0">
      <alignment horizontal="center" vertical="center"/>
    </xf>
    <xf numFmtId="0" fontId="0" fillId="6" borderId="0" pivotButton="0" quotePrefix="0" xfId="0"/>
    <xf numFmtId="0" fontId="4" fillId="4" borderId="0" applyAlignment="1" pivotButton="0" quotePrefix="0" xfId="0">
      <alignment horizontal="center" vertical="center"/>
    </xf>
    <xf numFmtId="0" fontId="4" fillId="5" borderId="0" applyAlignment="1" pivotButton="0" quotePrefix="0" xfId="0">
      <alignment horizontal="center" vertical="center"/>
    </xf>
    <xf numFmtId="0" fontId="4" fillId="6" borderId="0" applyAlignment="1" pivotButton="0" quotePrefix="0" xfId="0">
      <alignment horizontal="center" vertical="center"/>
    </xf>
    <xf numFmtId="9" fontId="4" fillId="4" borderId="0" applyAlignment="1" pivotButton="0" quotePrefix="0" xfId="0">
      <alignment horizontal="center" vertical="center"/>
    </xf>
    <xf numFmtId="0" fontId="5" fillId="4" borderId="0" applyAlignment="1" pivotButton="0" quotePrefix="0" xfId="0">
      <alignment horizontal="center" vertical="center"/>
    </xf>
    <xf numFmtId="0" fontId="5" fillId="5" borderId="0" applyAlignment="1" pivotButton="0" quotePrefix="0" xfId="0">
      <alignment horizontal="center" vertical="center"/>
    </xf>
    <xf numFmtId="0" fontId="5" fillId="6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center"/>
    </xf>
    <xf numFmtId="0" fontId="8" fillId="3" borderId="0" applyAlignment="1" pivotButton="0" quotePrefix="0" xfId="0">
      <alignment horizontal="center" vertical="center"/>
    </xf>
    <xf numFmtId="0" fontId="9" fillId="7" borderId="0" applyAlignment="1" pivotButton="0" quotePrefix="0" xfId="0">
      <alignment horizontal="center" vertical="center"/>
    </xf>
    <xf numFmtId="0" fontId="9" fillId="7" borderId="0" applyAlignment="1" pivotButton="0" quotePrefix="0" xfId="0">
      <alignment horizontal="left" vertical="center"/>
    </xf>
    <xf numFmtId="0" fontId="9" fillId="8" borderId="0" applyAlignment="1" pivotButton="0" quotePrefix="0" xfId="0">
      <alignment horizontal="center" vertical="center"/>
    </xf>
    <xf numFmtId="0" fontId="9" fillId="8" borderId="0" applyAlignment="1" pivotButton="0" quotePrefix="0" xfId="0">
      <alignment horizontal="left" vertical="center"/>
    </xf>
    <xf numFmtId="0" fontId="0" fillId="7" borderId="0" pivotButton="0" quotePrefix="0" xfId="0"/>
    <xf numFmtId="0" fontId="0" fillId="8" borderId="0" pivotButton="0" quotePrefix="0" xfId="0"/>
    <xf numFmtId="0" fontId="10" fillId="2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/>
    </xf>
    <xf numFmtId="0" fontId="11" fillId="3" borderId="0" applyAlignment="1" pivotButton="0" quotePrefix="0" xfId="0">
      <alignment horizontal="center" vertical="center"/>
    </xf>
  </cellXfs>
  <cellStyles count="1">
    <cellStyle name="Normal" xfId="0" builtinId="0" hidden="0"/>
  </cellStyles>
  <dxfs count="6">
    <dxf>
      <font>
        <b val="1"/>
        <color rgb="008B0000"/>
      </font>
      <fill>
        <patternFill>
          <bgColor rgb="00FACBCB"/>
        </patternFill>
      </fill>
    </dxf>
    <dxf>
      <font>
        <b val="1"/>
        <color rgb="007D4E00"/>
      </font>
      <fill>
        <patternFill>
          <bgColor rgb="00FCE4BF"/>
        </patternFill>
      </fill>
    </dxf>
    <dxf>
      <font>
        <b val="1"/>
        <color rgb="001F6B2E"/>
      </font>
      <fill>
        <patternFill>
          <bgColor rgb="00D6E8D0"/>
        </patternFill>
      </fill>
    </dxf>
    <dxf>
      <font>
        <b val="1"/>
        <color rgb="00444444"/>
      </font>
      <fill>
        <patternFill>
          <bgColor rgb="00E8E8E8"/>
        </patternFill>
      </fill>
    </dxf>
    <dxf>
      <font>
        <b val="1"/>
        <color rgb="002E4080"/>
      </font>
      <fill>
        <patternFill>
          <bgColor rgb="00DDE4F0"/>
        </patternFill>
      </fill>
    </dxf>
    <dxf>
      <fill>
        <patternFill>
          <bgColor rgb="00EEF6F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ables/table1.xml><?xml version="1.0" encoding="utf-8"?>
<table xmlns="http://schemas.openxmlformats.org/spreadsheetml/2006/main" id="1" name="ToDoTabelle" displayName="ToDoTabelle" ref="B14:K44" headerRowCount="1">
  <autoFilter ref="B14:K44"/>
  <tableColumns count="10">
    <tableColumn id="2" name="Nr."/>
    <tableColumn id="3" name="Aufgabe"/>
    <tableColumn id="4" name="Kategorie"/>
    <tableColumn id="5" name="Priorität"/>
    <tableColumn id="6" name="Status"/>
    <tableColumn id="7" name="Fällig"/>
    <tableColumn id="8" name="Verantwortlich"/>
    <tableColumn id="9" name="Aufwand (h)"/>
    <tableColumn id="10" name="Notizen"/>
    <tableColumn id="11" name="Tage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7" customWidth="1" min="2" max="2"/>
    <col width="32" customWidth="1" min="3" max="3"/>
    <col width="16" customWidth="1" min="4" max="4"/>
    <col width="14" customWidth="1" min="5" max="5"/>
    <col width="15" customWidth="1" min="6" max="6"/>
    <col width="13" customWidth="1" min="7" max="7"/>
    <col width="17" customWidth="1" min="8" max="8"/>
    <col width="11" customWidth="1" min="9" max="9"/>
    <col width="32" customWidth="1" min="10" max="10"/>
    <col width="12" customWidth="1" min="11" max="11"/>
    <col width="3" customWidth="1" min="12" max="12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34" customHeight="1">
      <c r="A2" s="1" t="n"/>
      <c r="B2" s="2" t="inlineStr">
        <is>
          <t>To-do-Liste Vorlage</t>
        </is>
      </c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1" t="n"/>
    </row>
    <row r="3" ht="22" customHeight="1">
      <c r="A3" s="1" t="n"/>
      <c r="B3" s="4" t="inlineStr">
        <is>
          <t>Klarer Wochenplaner mit Status, Prioritäten, Fälligkeitsdatum und automatischem Fortschritt</t>
        </is>
      </c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</row>
    <row r="5" ht="20" customHeight="1">
      <c r="A5" s="1" t="n"/>
      <c r="B5" s="5" t="inlineStr">
        <is>
          <t>DATUM</t>
        </is>
      </c>
      <c r="C5" s="6" t="n"/>
      <c r="D5" s="7" t="inlineStr">
        <is>
          <t>GESAMT</t>
        </is>
      </c>
      <c r="E5" s="8" t="n"/>
      <c r="F5" s="5" t="inlineStr">
        <is>
          <t>IN ARBEIT</t>
        </is>
      </c>
      <c r="G5" s="6" t="n"/>
      <c r="H5" s="9" t="inlineStr">
        <is>
          <t>ERLEDIGT</t>
        </is>
      </c>
      <c r="I5" s="10" t="n"/>
      <c r="J5" s="5" t="inlineStr">
        <is>
          <t>FORTSCHRITT</t>
        </is>
      </c>
      <c r="K5" s="6" t="n"/>
      <c r="L5" s="1" t="n"/>
    </row>
    <row r="6" ht="30" customHeight="1">
      <c r="A6" s="1" t="n"/>
      <c r="B6" s="11">
        <f>IF(DAY(TODAY())&lt;10,"0"&amp;DAY(TODAY()),DAY(TODAY()))&amp;"."&amp;IF(MONTH(TODAY())&lt;10,"0"&amp;MONTH(TODAY()),MONTH(TODAY()))&amp;"."&amp;YEAR(TODAY())</f>
        <v/>
      </c>
      <c r="C6" s="6" t="n"/>
      <c r="D6" s="12">
        <f>COUNTA(C15:C44)</f>
        <v/>
      </c>
      <c r="E6" s="8" t="n"/>
      <c r="F6" s="11">
        <f>COUNTIFS(F15:F44,"In Arbeit",C15:C44,"&lt;&gt;")</f>
        <v/>
      </c>
      <c r="G6" s="6" t="n"/>
      <c r="H6" s="13">
        <f>COUNTIFS(F15:F44,"Erledigt",C15:C44,"&lt;&gt;")</f>
        <v/>
      </c>
      <c r="I6" s="10" t="n"/>
      <c r="J6" s="14">
        <f>IFERROR(H6/D6,0)</f>
        <v/>
      </c>
      <c r="K6" s="6" t="n"/>
      <c r="L6" s="1" t="n"/>
    </row>
    <row r="7" ht="20" customHeight="1">
      <c r="A7" s="1" t="n"/>
      <c r="B7" s="6" t="n"/>
      <c r="C7" s="6" t="n"/>
      <c r="D7" s="8" t="n"/>
      <c r="E7" s="8" t="n"/>
      <c r="F7" s="6" t="n"/>
      <c r="G7" s="6" t="n"/>
      <c r="H7" s="10" t="n"/>
      <c r="I7" s="10" t="n"/>
      <c r="J7" s="6" t="n"/>
      <c r="K7" s="6" t="n"/>
      <c r="L7" s="1" t="n"/>
    </row>
    <row r="8" ht="18" customHeight="1">
      <c r="A8" s="1" t="n"/>
      <c r="B8" s="15">
        <f>CHOOSE(WEEKDAY(TODAY()),"So","Mo","Di","Mi","Do","Fr","Sa")</f>
        <v/>
      </c>
      <c r="C8" s="6" t="n"/>
      <c r="D8" s="16" t="inlineStr">
        <is>
          <t>Aufgaben</t>
        </is>
      </c>
      <c r="E8" s="8" t="n"/>
      <c r="F8" s="15" t="inlineStr">
        <is>
          <t>Aufgaben</t>
        </is>
      </c>
      <c r="G8" s="6" t="n"/>
      <c r="H8" s="17" t="inlineStr">
        <is>
          <t>Aufgaben</t>
        </is>
      </c>
      <c r="I8" s="10" t="n"/>
      <c r="J8" s="15">
        <f>H6&amp;" von "&amp;D6&amp;" erledigt"</f>
        <v/>
      </c>
      <c r="K8" s="6" t="n"/>
      <c r="L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</row>
    <row r="10" ht="10" customHeight="1">
      <c r="A10" s="1" t="n"/>
      <c r="B10" s="18" t="inlineStr">
        <is>
          <t>Eingabebereich: Trage Aufgaben ein, wähle Status/Priorität über Dropdowns und nutze die automatisch berechneten KPIs oben.</t>
        </is>
      </c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</row>
    <row r="12" ht="20" customHeight="1">
      <c r="A12" s="1" t="n"/>
      <c r="B12" s="19" t="inlineStr">
        <is>
          <t>Aufgabenübersicht</t>
        </is>
      </c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</row>
    <row r="14" ht="22" customHeight="1">
      <c r="A14" s="1" t="n"/>
      <c r="B14" s="20" t="inlineStr">
        <is>
          <t>Nr.</t>
        </is>
      </c>
      <c r="C14" s="20" t="inlineStr">
        <is>
          <t>Aufgabe</t>
        </is>
      </c>
      <c r="D14" s="20" t="inlineStr">
        <is>
          <t>Kategorie</t>
        </is>
      </c>
      <c r="E14" s="20" t="inlineStr">
        <is>
          <t>Priorität</t>
        </is>
      </c>
      <c r="F14" s="20" t="inlineStr">
        <is>
          <t>Status</t>
        </is>
      </c>
      <c r="G14" s="20" t="inlineStr">
        <is>
          <t>Fällig</t>
        </is>
      </c>
      <c r="H14" s="20" t="inlineStr">
        <is>
          <t>Verantwortlich</t>
        </is>
      </c>
      <c r="I14" s="20" t="inlineStr">
        <is>
          <t>Aufwand (h)</t>
        </is>
      </c>
      <c r="J14" s="20" t="inlineStr">
        <is>
          <t>Notizen</t>
        </is>
      </c>
      <c r="K14" s="20" t="inlineStr">
        <is>
          <t>Tage</t>
        </is>
      </c>
      <c r="L14" s="1" t="n"/>
    </row>
    <row r="15" ht="22" customHeight="1">
      <c r="A15" s="1" t="n"/>
      <c r="B15" s="21">
        <f>IF(C15="","",ROW()-14)</f>
        <v/>
      </c>
      <c r="C15" s="22" t="inlineStr">
        <is>
          <t>Content-Review durchführen</t>
        </is>
      </c>
      <c r="D15" s="22" t="inlineStr">
        <is>
          <t>Content</t>
        </is>
      </c>
      <c r="E15" s="21" t="inlineStr">
        <is>
          <t>Hoch</t>
        </is>
      </c>
      <c r="F15" s="21" t="inlineStr">
        <is>
          <t>Erledigt</t>
        </is>
      </c>
      <c r="G15" s="21">
        <f>IF(DAY(TODAY()-8)&lt;10,"0"&amp;DAY(TODAY()-8),DAY(TODAY()-8))&amp;"."&amp;IF(MONTH(TODAY()-8)&lt;10,"0"&amp;MONTH(TODAY()-8),MONTH(TODAY()-8))&amp;"."&amp;YEAR(TODAY()-8)</f>
        <v/>
      </c>
      <c r="H15" s="21" t="inlineStr">
        <is>
          <t>Anna</t>
        </is>
      </c>
      <c r="I15" s="21" t="n">
        <v>2</v>
      </c>
      <c r="J15" s="22" t="inlineStr">
        <is>
          <t>Feedback eingearbeitet</t>
        </is>
      </c>
      <c r="K15" s="21">
        <f>IF(C15="","",IFERROR(DATE(VALUE(RIGHT(G15,4)),VALUE(MID(G15,4,2)),VALUE(LEFT(G15,2)))-TODAY(),""))</f>
        <v/>
      </c>
      <c r="L15" s="1" t="n"/>
    </row>
    <row r="16" ht="22" customHeight="1">
      <c r="A16" s="1" t="n"/>
      <c r="B16" s="23">
        <f>IF(C16="","",ROW()-14)</f>
        <v/>
      </c>
      <c r="C16" s="24" t="inlineStr">
        <is>
          <t>Kunden-E-Mails beantworten</t>
        </is>
      </c>
      <c r="D16" s="24" t="inlineStr">
        <is>
          <t>Kommunikation</t>
        </is>
      </c>
      <c r="E16" s="23" t="inlineStr">
        <is>
          <t>Mittel</t>
        </is>
      </c>
      <c r="F16" s="23" t="inlineStr">
        <is>
          <t>Erledigt</t>
        </is>
      </c>
      <c r="G16" s="23">
        <f>IF(DAY(TODAY()-7)&lt;10,"0"&amp;DAY(TODAY()-7),DAY(TODAY()-7))&amp;"."&amp;IF(MONTH(TODAY()-7)&lt;10,"0"&amp;MONTH(TODAY()-7),MONTH(TODAY()-7))&amp;"."&amp;YEAR(TODAY()-7)</f>
        <v/>
      </c>
      <c r="H16" s="23" t="inlineStr">
        <is>
          <t>Ben</t>
        </is>
      </c>
      <c r="I16" s="23" t="n">
        <v>1</v>
      </c>
      <c r="J16" s="24" t="inlineStr">
        <is>
          <t>Alle Anfragen beantwortet</t>
        </is>
      </c>
      <c r="K16" s="23">
        <f>IF(C16="","",IFERROR(DATE(VALUE(RIGHT(G16,4)),VALUE(MID(G16,4,2)),VALUE(LEFT(G16,2)))-TODAY(),""))</f>
        <v/>
      </c>
      <c r="L16" s="1" t="n"/>
    </row>
    <row r="17" ht="22" customHeight="1">
      <c r="A17" s="1" t="n"/>
      <c r="B17" s="21">
        <f>IF(C17="","",ROW()-14)</f>
        <v/>
      </c>
      <c r="C17" s="22" t="inlineStr">
        <is>
          <t>Budgetplanung Q4</t>
        </is>
      </c>
      <c r="D17" s="22" t="inlineStr">
        <is>
          <t>Finanzen</t>
        </is>
      </c>
      <c r="E17" s="21" t="inlineStr">
        <is>
          <t>Hoch</t>
        </is>
      </c>
      <c r="F17" s="21" t="inlineStr">
        <is>
          <t>In Arbeit</t>
        </is>
      </c>
      <c r="G17" s="21">
        <f>IF(DAY(TODAY()+2)&lt;10,"0"&amp;DAY(TODAY()+2),DAY(TODAY()+2))&amp;"."&amp;IF(MONTH(TODAY()+2)&lt;10,"0"&amp;MONTH(TODAY()+2),MONTH(TODAY()+2))&amp;"."&amp;YEAR(TODAY()+2)</f>
        <v/>
      </c>
      <c r="H17" s="21" t="inlineStr">
        <is>
          <t>Mara</t>
        </is>
      </c>
      <c r="I17" s="21" t="n">
        <v>4</v>
      </c>
      <c r="J17" s="22" t="inlineStr">
        <is>
          <t>Zahlen aktualisieren</t>
        </is>
      </c>
      <c r="K17" s="21">
        <f>IF(C17="","",IFERROR(DATE(VALUE(RIGHT(G17,4)),VALUE(MID(G17,4,2)),VALUE(LEFT(G17,2)))-TODAY(),""))</f>
        <v/>
      </c>
      <c r="L17" s="1" t="n"/>
    </row>
    <row r="18" ht="22" customHeight="1">
      <c r="A18" s="1" t="n"/>
      <c r="B18" s="23">
        <f>IF(C18="","",ROW()-14)</f>
        <v/>
      </c>
      <c r="C18" s="24" t="inlineStr">
        <is>
          <t>Website-Update prüfen</t>
        </is>
      </c>
      <c r="D18" s="24" t="inlineStr">
        <is>
          <t>Website</t>
        </is>
      </c>
      <c r="E18" s="23" t="inlineStr">
        <is>
          <t>Mittel</t>
        </is>
      </c>
      <c r="F18" s="23" t="inlineStr">
        <is>
          <t>Erledigt</t>
        </is>
      </c>
      <c r="G18" s="23">
        <f>IF(DAY(TODAY()-3)&lt;10,"0"&amp;DAY(TODAY()-3),DAY(TODAY()-3))&amp;"."&amp;IF(MONTH(TODAY()-3)&lt;10,"0"&amp;MONTH(TODAY()-3),MONTH(TODAY()-3))&amp;"."&amp;YEAR(TODAY()-3)</f>
        <v/>
      </c>
      <c r="H18" s="23" t="inlineStr">
        <is>
          <t>Sergio</t>
        </is>
      </c>
      <c r="I18" s="23" t="n">
        <v>2</v>
      </c>
      <c r="J18" s="24" t="inlineStr">
        <is>
          <t>Live geschaltet</t>
        </is>
      </c>
      <c r="K18" s="23">
        <f>IF(C18="","",IFERROR(DATE(VALUE(RIGHT(G18,4)),VALUE(MID(G18,4,2)),VALUE(LEFT(G18,2)))-TODAY(),""))</f>
        <v/>
      </c>
      <c r="L18" s="1" t="n"/>
    </row>
    <row r="19" ht="22" customHeight="1">
      <c r="A19" s="1" t="n"/>
      <c r="B19" s="21">
        <f>IF(C19="","",ROW()-14)</f>
        <v/>
      </c>
      <c r="C19" s="22" t="inlineStr">
        <is>
          <t>Präsentation vorbereiten</t>
        </is>
      </c>
      <c r="D19" s="22" t="inlineStr">
        <is>
          <t>Meeting</t>
        </is>
      </c>
      <c r="E19" s="21" t="inlineStr">
        <is>
          <t>Hoch</t>
        </is>
      </c>
      <c r="F19" s="21" t="inlineStr">
        <is>
          <t>In Arbeit</t>
        </is>
      </c>
      <c r="G19" s="21">
        <f>IF(DAY(TODAY()+3)&lt;10,"0"&amp;DAY(TODAY()+3),DAY(TODAY()+3))&amp;"."&amp;IF(MONTH(TODAY()+3)&lt;10,"0"&amp;MONTH(TODAY()+3),MONTH(TODAY()+3))&amp;"."&amp;YEAR(TODAY()+3)</f>
        <v/>
      </c>
      <c r="H19" s="21" t="inlineStr">
        <is>
          <t>Lena</t>
        </is>
      </c>
      <c r="I19" s="21" t="n">
        <v>3</v>
      </c>
      <c r="J19" s="22" t="inlineStr">
        <is>
          <t>Für Vorstand-Meeting</t>
        </is>
      </c>
      <c r="K19" s="21">
        <f>IF(C19="","",IFERROR(DATE(VALUE(RIGHT(G19,4)),VALUE(MID(G19,4,2)),VALUE(LEFT(G19,2)))-TODAY(),""))</f>
        <v/>
      </c>
      <c r="L19" s="1" t="n"/>
    </row>
    <row r="20" ht="22" customHeight="1">
      <c r="A20" s="1" t="n"/>
      <c r="B20" s="23">
        <f>IF(C20="","",ROW()-14)</f>
        <v/>
      </c>
      <c r="C20" s="24" t="inlineStr">
        <is>
          <t>Meeting mit Marketing planen</t>
        </is>
      </c>
      <c r="D20" s="24" t="inlineStr">
        <is>
          <t>Marketing</t>
        </is>
      </c>
      <c r="E20" s="23" t="inlineStr">
        <is>
          <t>Mittel</t>
        </is>
      </c>
      <c r="F20" s="23" t="inlineStr">
        <is>
          <t>In Arbeit</t>
        </is>
      </c>
      <c r="G20" s="23">
        <f>IF(DAY(TODAY()+1)&lt;10,"0"&amp;DAY(TODAY()+1),DAY(TODAY()+1))&amp;"."&amp;IF(MONTH(TODAY()+1)&lt;10,"0"&amp;MONTH(TODAY()+1),MONTH(TODAY()+1))&amp;"."&amp;YEAR(TODAY()+1)</f>
        <v/>
      </c>
      <c r="H20" s="23" t="inlineStr">
        <is>
          <t>Noah</t>
        </is>
      </c>
      <c r="I20" s="23" t="n">
        <v>1</v>
      </c>
      <c r="J20" s="24" t="inlineStr">
        <is>
          <t>Themen und Agenda abstimmen</t>
        </is>
      </c>
      <c r="K20" s="23">
        <f>IF(C20="","",IFERROR(DATE(VALUE(RIGHT(G20,4)),VALUE(MID(G20,4,2)),VALUE(LEFT(G20,2)))-TODAY(),""))</f>
        <v/>
      </c>
      <c r="L20" s="1" t="n"/>
    </row>
    <row r="21" ht="22" customHeight="1">
      <c r="A21" s="1" t="n"/>
      <c r="B21" s="21">
        <f>IF(C21="","",ROW()-14)</f>
        <v/>
      </c>
      <c r="C21" s="22" t="inlineStr">
        <is>
          <t>Social-Media-Plan erstellen</t>
        </is>
      </c>
      <c r="D21" s="22" t="inlineStr">
        <is>
          <t>Marketing</t>
        </is>
      </c>
      <c r="E21" s="21" t="inlineStr">
        <is>
          <t>Niedrig</t>
        </is>
      </c>
      <c r="F21" s="21" t="inlineStr">
        <is>
          <t>Offen</t>
        </is>
      </c>
      <c r="G21" s="21">
        <f>IF(DAY(TODAY()+7)&lt;10,"0"&amp;DAY(TODAY()+7),DAY(TODAY()+7))&amp;"."&amp;IF(MONTH(TODAY()+7)&lt;10,"0"&amp;MONTH(TODAY()+7),MONTH(TODAY()+7))&amp;"."&amp;YEAR(TODAY()+7)</f>
        <v/>
      </c>
      <c r="H21" s="21" t="inlineStr">
        <is>
          <t>Eva</t>
        </is>
      </c>
      <c r="I21" s="21" t="n">
        <v>2</v>
      </c>
      <c r="J21" s="22" t="inlineStr">
        <is>
          <t>September-Kalender</t>
        </is>
      </c>
      <c r="K21" s="21">
        <f>IF(C21="","",IFERROR(DATE(VALUE(RIGHT(G21,4)),VALUE(MID(G21,4,2)),VALUE(LEFT(G21,2)))-TODAY(),""))</f>
        <v/>
      </c>
      <c r="L21" s="1" t="n"/>
    </row>
    <row r="22" ht="22" customHeight="1">
      <c r="A22" s="1" t="n"/>
      <c r="B22" s="23">
        <f>IF(C22="","",ROW()-14)</f>
        <v/>
      </c>
      <c r="C22" s="24" t="inlineStr">
        <is>
          <t>Datenanalyse abschließen</t>
        </is>
      </c>
      <c r="D22" s="24" t="inlineStr">
        <is>
          <t>Analyse</t>
        </is>
      </c>
      <c r="E22" s="23" t="inlineStr">
        <is>
          <t>Hoch</t>
        </is>
      </c>
      <c r="F22" s="23" t="inlineStr">
        <is>
          <t>Erledigt</t>
        </is>
      </c>
      <c r="G22" s="23">
        <f>IF(DAY(TODAY()-12)&lt;10,"0"&amp;DAY(TODAY()-12),DAY(TODAY()-12))&amp;"."&amp;IF(MONTH(TODAY()-12)&lt;10,"0"&amp;MONTH(TODAY()-12),MONTH(TODAY()-12))&amp;"."&amp;YEAR(TODAY()-12)</f>
        <v/>
      </c>
      <c r="H22" s="23" t="inlineStr">
        <is>
          <t>Tom</t>
        </is>
      </c>
      <c r="I22" s="23" t="n">
        <v>5</v>
      </c>
      <c r="J22" s="24" t="inlineStr">
        <is>
          <t>Report im Ordner abgelegt</t>
        </is>
      </c>
      <c r="K22" s="23">
        <f>IF(C22="","",IFERROR(DATE(VALUE(RIGHT(G22,4)),VALUE(MID(G22,4,2)),VALUE(LEFT(G22,2)))-TODAY(),""))</f>
        <v/>
      </c>
      <c r="L22" s="1" t="n"/>
    </row>
    <row r="23" ht="22" customHeight="1">
      <c r="A23" s="1" t="n"/>
      <c r="B23" s="21">
        <f>IF(C23="","",ROW()-14)</f>
        <v/>
      </c>
      <c r="C23" s="22" t="inlineStr">
        <is>
          <t>Neue Tools recherchieren</t>
        </is>
      </c>
      <c r="D23" s="22" t="inlineStr">
        <is>
          <t>Recherche</t>
        </is>
      </c>
      <c r="E23" s="21" t="inlineStr">
        <is>
          <t>Niedrig</t>
        </is>
      </c>
      <c r="F23" s="21" t="inlineStr">
        <is>
          <t>Offen</t>
        </is>
      </c>
      <c r="G23" s="21">
        <f>IF(DAY(TODAY()+9)&lt;10,"0"&amp;DAY(TODAY()+9),DAY(TODAY()+9))&amp;"."&amp;IF(MONTH(TODAY()+9)&lt;10,"0"&amp;MONTH(TODAY()+9),MONTH(TODAY()+9))&amp;"."&amp;YEAR(TODAY()+9)</f>
        <v/>
      </c>
      <c r="H23" s="21" t="inlineStr">
        <is>
          <t>Mika</t>
        </is>
      </c>
      <c r="I23" s="21" t="n">
        <v>2</v>
      </c>
      <c r="J23" s="22" t="inlineStr">
        <is>
          <t>Vergleichsliste erstellen</t>
        </is>
      </c>
      <c r="K23" s="21">
        <f>IF(C23="","",IFERROR(DATE(VALUE(RIGHT(G23,4)),VALUE(MID(G23,4,2)),VALUE(LEFT(G23,2)))-TODAY(),""))</f>
        <v/>
      </c>
      <c r="L23" s="1" t="n"/>
    </row>
    <row r="24" ht="22" customHeight="1">
      <c r="A24" s="1" t="n"/>
      <c r="B24" s="23">
        <f>IF(C24="","",ROW()-14)</f>
        <v/>
      </c>
      <c r="C24" s="24" t="inlineStr">
        <is>
          <t>Vertrag prüfen und freigeben</t>
        </is>
      </c>
      <c r="D24" s="24" t="inlineStr">
        <is>
          <t>Admin</t>
        </is>
      </c>
      <c r="E24" s="23" t="inlineStr">
        <is>
          <t>Mittel</t>
        </is>
      </c>
      <c r="F24" s="23" t="inlineStr">
        <is>
          <t>In Arbeit</t>
        </is>
      </c>
      <c r="G24" s="23">
        <f>IF(DAY(TODAY()+2)&lt;10,"0"&amp;DAY(TODAY()+2),DAY(TODAY()+2))&amp;"."&amp;IF(MONTH(TODAY()+2)&lt;10,"0"&amp;MONTH(TODAY()+2),MONTH(TODAY()+2))&amp;"."&amp;YEAR(TODAY()+2)</f>
        <v/>
      </c>
      <c r="H24" s="23" t="inlineStr">
        <is>
          <t>Laura</t>
        </is>
      </c>
      <c r="I24" s="23" t="n">
        <v>3</v>
      </c>
      <c r="J24" s="24" t="inlineStr">
        <is>
          <t>Rückmeldung vom Team</t>
        </is>
      </c>
      <c r="K24" s="23">
        <f>IF(C24="","",IFERROR(DATE(VALUE(RIGHT(G24,4)),VALUE(MID(G24,4,2)),VALUE(LEFT(G24,2)))-TODAY(),""))</f>
        <v/>
      </c>
      <c r="L24" s="1" t="n"/>
    </row>
    <row r="25" ht="22" customHeight="1">
      <c r="A25" s="1" t="n"/>
      <c r="B25" s="21">
        <f>IF(C25="","",ROW()-14)</f>
        <v/>
      </c>
      <c r="C25" s="22" t="inlineStr">
        <is>
          <t>Dokumentation aktualisieren</t>
        </is>
      </c>
      <c r="D25" s="22" t="inlineStr">
        <is>
          <t>Prozesse</t>
        </is>
      </c>
      <c r="E25" s="21" t="inlineStr">
        <is>
          <t>Niedrig</t>
        </is>
      </c>
      <c r="F25" s="21" t="inlineStr">
        <is>
          <t>Offen</t>
        </is>
      </c>
      <c r="G25" s="21">
        <f>IF(DAY(TODAY()+10)&lt;10,"0"&amp;DAY(TODAY()+10),DAY(TODAY()+10))&amp;"."&amp;IF(MONTH(TODAY()+10)&lt;10,"0"&amp;MONTH(TODAY()+10),MONTH(TODAY()+10))&amp;"."&amp;YEAR(TODAY()+10)</f>
        <v/>
      </c>
      <c r="H25" s="21" t="inlineStr">
        <is>
          <t>Omar</t>
        </is>
      </c>
      <c r="I25" s="21" t="n">
        <v>2</v>
      </c>
      <c r="J25" s="22" t="inlineStr">
        <is>
          <t>Prozessbeschreibung ergänzen</t>
        </is>
      </c>
      <c r="K25" s="21">
        <f>IF(C25="","",IFERROR(DATE(VALUE(RIGHT(G25,4)),VALUE(MID(G25,4,2)),VALUE(LEFT(G25,2)))-TODAY(),""))</f>
        <v/>
      </c>
      <c r="L25" s="1" t="n"/>
    </row>
    <row r="26" ht="22" customHeight="1">
      <c r="A26" s="1" t="n"/>
      <c r="B26" s="23">
        <f>IF(C26="","",ROW()-14)</f>
        <v/>
      </c>
      <c r="C26" s="24" t="inlineStr">
        <is>
          <t>Team-Feedback einholen</t>
        </is>
      </c>
      <c r="D26" s="24" t="inlineStr">
        <is>
          <t>Team</t>
        </is>
      </c>
      <c r="E26" s="23" t="inlineStr">
        <is>
          <t>Mittel</t>
        </is>
      </c>
      <c r="F26" s="23" t="inlineStr">
        <is>
          <t>Offen</t>
        </is>
      </c>
      <c r="G26" s="23">
        <f>IF(DAY(TODAY()+12)&lt;10,"0"&amp;DAY(TODAY()+12),DAY(TODAY()+12))&amp;"."&amp;IF(MONTH(TODAY()+12)&lt;10,"0"&amp;MONTH(TODAY()+12),MONTH(TODAY()+12))&amp;"."&amp;YEAR(TODAY()+12)</f>
        <v/>
      </c>
      <c r="H26" s="23" t="inlineStr">
        <is>
          <t>Nina</t>
        </is>
      </c>
      <c r="I26" s="23" t="n">
        <v>1</v>
      </c>
      <c r="J26" s="24" t="inlineStr">
        <is>
          <t>Kurze Umfrage vorbereiten</t>
        </is>
      </c>
      <c r="K26" s="23">
        <f>IF(C26="","",IFERROR(DATE(VALUE(RIGHT(G26,4)),VALUE(MID(G26,4,2)),VALUE(LEFT(G26,2)))-TODAY(),""))</f>
        <v/>
      </c>
      <c r="L26" s="1" t="n"/>
    </row>
    <row r="27" ht="22" customHeight="1">
      <c r="A27" s="1" t="n"/>
      <c r="B27" s="21">
        <f>IF(C27="","",ROW()-14)</f>
        <v/>
      </c>
      <c r="C27" s="25" t="n"/>
      <c r="D27" s="25" t="n"/>
      <c r="E27" s="25" t="n"/>
      <c r="F27" s="25" t="n"/>
      <c r="G27" s="25" t="n"/>
      <c r="H27" s="25" t="n"/>
      <c r="I27" s="25" t="n"/>
      <c r="J27" s="25" t="n"/>
      <c r="K27" s="21">
        <f>IF(C27="","",IFERROR(DATE(VALUE(RIGHT(G27,4)),VALUE(MID(G27,4,2)),VALUE(LEFT(G27,2)))-TODAY(),""))</f>
        <v/>
      </c>
      <c r="L27" s="1" t="n"/>
    </row>
    <row r="28" ht="22" customHeight="1">
      <c r="A28" s="1" t="n"/>
      <c r="B28" s="23">
        <f>IF(C28="","",ROW()-14)</f>
        <v/>
      </c>
      <c r="C28" s="26" t="n"/>
      <c r="D28" s="26" t="n"/>
      <c r="E28" s="26" t="n"/>
      <c r="F28" s="26" t="n"/>
      <c r="G28" s="26" t="n"/>
      <c r="H28" s="26" t="n"/>
      <c r="I28" s="26" t="n"/>
      <c r="J28" s="26" t="n"/>
      <c r="K28" s="23">
        <f>IF(C28="","",IFERROR(DATE(VALUE(RIGHT(G28,4)),VALUE(MID(G28,4,2)),VALUE(LEFT(G28,2)))-TODAY(),""))</f>
        <v/>
      </c>
      <c r="L28" s="1" t="n"/>
    </row>
    <row r="29" ht="22" customHeight="1">
      <c r="A29" s="1" t="n"/>
      <c r="B29" s="21">
        <f>IF(C29="","",ROW()-14)</f>
        <v/>
      </c>
      <c r="C29" s="25" t="n"/>
      <c r="D29" s="25" t="n"/>
      <c r="E29" s="25" t="n"/>
      <c r="F29" s="25" t="n"/>
      <c r="G29" s="25" t="n"/>
      <c r="H29" s="25" t="n"/>
      <c r="I29" s="25" t="n"/>
      <c r="J29" s="25" t="n"/>
      <c r="K29" s="21">
        <f>IF(C29="","",IFERROR(DATE(VALUE(RIGHT(G29,4)),VALUE(MID(G29,4,2)),VALUE(LEFT(G29,2)))-TODAY(),""))</f>
        <v/>
      </c>
      <c r="L29" s="1" t="n"/>
    </row>
    <row r="30" ht="22" customHeight="1">
      <c r="A30" s="1" t="n"/>
      <c r="B30" s="23">
        <f>IF(C30="","",ROW()-14)</f>
        <v/>
      </c>
      <c r="C30" s="26" t="n"/>
      <c r="D30" s="26" t="n"/>
      <c r="E30" s="26" t="n"/>
      <c r="F30" s="26" t="n"/>
      <c r="G30" s="26" t="n"/>
      <c r="H30" s="26" t="n"/>
      <c r="I30" s="26" t="n"/>
      <c r="J30" s="26" t="n"/>
      <c r="K30" s="23">
        <f>IF(C30="","",IFERROR(DATE(VALUE(RIGHT(G30,4)),VALUE(MID(G30,4,2)),VALUE(LEFT(G30,2)))-TODAY(),""))</f>
        <v/>
      </c>
      <c r="L30" s="1" t="n"/>
    </row>
    <row r="31" ht="22" customHeight="1">
      <c r="A31" s="1" t="n"/>
      <c r="B31" s="21">
        <f>IF(C31="","",ROW()-14)</f>
        <v/>
      </c>
      <c r="C31" s="25" t="n"/>
      <c r="D31" s="25" t="n"/>
      <c r="E31" s="25" t="n"/>
      <c r="F31" s="25" t="n"/>
      <c r="G31" s="25" t="n"/>
      <c r="H31" s="25" t="n"/>
      <c r="I31" s="25" t="n"/>
      <c r="J31" s="25" t="n"/>
      <c r="K31" s="21">
        <f>IF(C31="","",IFERROR(DATE(VALUE(RIGHT(G31,4)),VALUE(MID(G31,4,2)),VALUE(LEFT(G31,2)))-TODAY(),""))</f>
        <v/>
      </c>
      <c r="L31" s="1" t="n"/>
    </row>
    <row r="32" ht="22" customHeight="1">
      <c r="A32" s="1" t="n"/>
      <c r="B32" s="23">
        <f>IF(C32="","",ROW()-14)</f>
        <v/>
      </c>
      <c r="C32" s="26" t="n"/>
      <c r="D32" s="26" t="n"/>
      <c r="E32" s="26" t="n"/>
      <c r="F32" s="26" t="n"/>
      <c r="G32" s="26" t="n"/>
      <c r="H32" s="26" t="n"/>
      <c r="I32" s="26" t="n"/>
      <c r="J32" s="26" t="n"/>
      <c r="K32" s="23">
        <f>IF(C32="","",IFERROR(DATE(VALUE(RIGHT(G32,4)),VALUE(MID(G32,4,2)),VALUE(LEFT(G32,2)))-TODAY(),""))</f>
        <v/>
      </c>
      <c r="L32" s="1" t="n"/>
    </row>
    <row r="33" ht="22" customHeight="1">
      <c r="A33" s="1" t="n"/>
      <c r="B33" s="21">
        <f>IF(C33="","",ROW()-14)</f>
        <v/>
      </c>
      <c r="C33" s="25" t="n"/>
      <c r="D33" s="25" t="n"/>
      <c r="E33" s="25" t="n"/>
      <c r="F33" s="25" t="n"/>
      <c r="G33" s="25" t="n"/>
      <c r="H33" s="25" t="n"/>
      <c r="I33" s="25" t="n"/>
      <c r="J33" s="25" t="n"/>
      <c r="K33" s="21">
        <f>IF(C33="","",IFERROR(DATE(VALUE(RIGHT(G33,4)),VALUE(MID(G33,4,2)),VALUE(LEFT(G33,2)))-TODAY(),""))</f>
        <v/>
      </c>
      <c r="L33" s="1" t="n"/>
    </row>
    <row r="34" ht="22" customHeight="1">
      <c r="A34" s="1" t="n"/>
      <c r="B34" s="23">
        <f>IF(C34="","",ROW()-14)</f>
        <v/>
      </c>
      <c r="C34" s="26" t="n"/>
      <c r="D34" s="26" t="n"/>
      <c r="E34" s="26" t="n"/>
      <c r="F34" s="26" t="n"/>
      <c r="G34" s="26" t="n"/>
      <c r="H34" s="26" t="n"/>
      <c r="I34" s="26" t="n"/>
      <c r="J34" s="26" t="n"/>
      <c r="K34" s="23">
        <f>IF(C34="","",IFERROR(DATE(VALUE(RIGHT(G34,4)),VALUE(MID(G34,4,2)),VALUE(LEFT(G34,2)))-TODAY(),""))</f>
        <v/>
      </c>
      <c r="L34" s="1" t="n"/>
    </row>
    <row r="35" ht="22" customHeight="1">
      <c r="A35" s="1" t="n"/>
      <c r="B35" s="21">
        <f>IF(C35="","",ROW()-14)</f>
        <v/>
      </c>
      <c r="C35" s="25" t="n"/>
      <c r="D35" s="25" t="n"/>
      <c r="E35" s="25" t="n"/>
      <c r="F35" s="25" t="n"/>
      <c r="G35" s="25" t="n"/>
      <c r="H35" s="25" t="n"/>
      <c r="I35" s="25" t="n"/>
      <c r="J35" s="25" t="n"/>
      <c r="K35" s="21">
        <f>IF(C35="","",IFERROR(DATE(VALUE(RIGHT(G35,4)),VALUE(MID(G35,4,2)),VALUE(LEFT(G35,2)))-TODAY(),""))</f>
        <v/>
      </c>
      <c r="L35" s="1" t="n"/>
    </row>
    <row r="36" ht="22" customHeight="1">
      <c r="A36" s="1" t="n"/>
      <c r="B36" s="23">
        <f>IF(C36="","",ROW()-14)</f>
        <v/>
      </c>
      <c r="C36" s="26" t="n"/>
      <c r="D36" s="26" t="n"/>
      <c r="E36" s="26" t="n"/>
      <c r="F36" s="26" t="n"/>
      <c r="G36" s="26" t="n"/>
      <c r="H36" s="26" t="n"/>
      <c r="I36" s="26" t="n"/>
      <c r="J36" s="26" t="n"/>
      <c r="K36" s="23">
        <f>IF(C36="","",IFERROR(DATE(VALUE(RIGHT(G36,4)),VALUE(MID(G36,4,2)),VALUE(LEFT(G36,2)))-TODAY(),""))</f>
        <v/>
      </c>
      <c r="L36" s="1" t="n"/>
    </row>
    <row r="37" ht="22" customHeight="1">
      <c r="A37" s="1" t="n"/>
      <c r="B37" s="21">
        <f>IF(C37="","",ROW()-14)</f>
        <v/>
      </c>
      <c r="C37" s="25" t="n"/>
      <c r="D37" s="25" t="n"/>
      <c r="E37" s="25" t="n"/>
      <c r="F37" s="25" t="n"/>
      <c r="G37" s="25" t="n"/>
      <c r="H37" s="25" t="n"/>
      <c r="I37" s="25" t="n"/>
      <c r="J37" s="25" t="n"/>
      <c r="K37" s="21">
        <f>IF(C37="","",IFERROR(DATE(VALUE(RIGHT(G37,4)),VALUE(MID(G37,4,2)),VALUE(LEFT(G37,2)))-TODAY(),""))</f>
        <v/>
      </c>
      <c r="L37" s="1" t="n"/>
    </row>
    <row r="38" ht="22" customHeight="1">
      <c r="A38" s="1" t="n"/>
      <c r="B38" s="23">
        <f>IF(C38="","",ROW()-14)</f>
        <v/>
      </c>
      <c r="C38" s="26" t="n"/>
      <c r="D38" s="26" t="n"/>
      <c r="E38" s="26" t="n"/>
      <c r="F38" s="26" t="n"/>
      <c r="G38" s="26" t="n"/>
      <c r="H38" s="26" t="n"/>
      <c r="I38" s="26" t="n"/>
      <c r="J38" s="26" t="n"/>
      <c r="K38" s="23">
        <f>IF(C38="","",IFERROR(DATE(VALUE(RIGHT(G38,4)),VALUE(MID(G38,4,2)),VALUE(LEFT(G38,2)))-TODAY(),""))</f>
        <v/>
      </c>
      <c r="L38" s="1" t="n"/>
    </row>
    <row r="39" ht="22" customHeight="1">
      <c r="A39" s="1" t="n"/>
      <c r="B39" s="21">
        <f>IF(C39="","",ROW()-14)</f>
        <v/>
      </c>
      <c r="C39" s="25" t="n"/>
      <c r="D39" s="25" t="n"/>
      <c r="E39" s="25" t="n"/>
      <c r="F39" s="25" t="n"/>
      <c r="G39" s="25" t="n"/>
      <c r="H39" s="25" t="n"/>
      <c r="I39" s="25" t="n"/>
      <c r="J39" s="25" t="n"/>
      <c r="K39" s="21">
        <f>IF(C39="","",IFERROR(DATE(VALUE(RIGHT(G39,4)),VALUE(MID(G39,4,2)),VALUE(LEFT(G39,2)))-TODAY(),""))</f>
        <v/>
      </c>
      <c r="L39" s="1" t="n"/>
    </row>
    <row r="40" ht="22" customHeight="1">
      <c r="A40" s="1" t="n"/>
      <c r="B40" s="23">
        <f>IF(C40="","",ROW()-14)</f>
        <v/>
      </c>
      <c r="C40" s="26" t="n"/>
      <c r="D40" s="26" t="n"/>
      <c r="E40" s="26" t="n"/>
      <c r="F40" s="26" t="n"/>
      <c r="G40" s="26" t="n"/>
      <c r="H40" s="26" t="n"/>
      <c r="I40" s="26" t="n"/>
      <c r="J40" s="26" t="n"/>
      <c r="K40" s="23">
        <f>IF(C40="","",IFERROR(DATE(VALUE(RIGHT(G40,4)),VALUE(MID(G40,4,2)),VALUE(LEFT(G40,2)))-TODAY(),""))</f>
        <v/>
      </c>
      <c r="L40" s="1" t="n"/>
    </row>
    <row r="41" ht="22" customHeight="1">
      <c r="A41" s="1" t="n"/>
      <c r="B41" s="21">
        <f>IF(C41="","",ROW()-14)</f>
        <v/>
      </c>
      <c r="C41" s="25" t="n"/>
      <c r="D41" s="25" t="n"/>
      <c r="E41" s="25" t="n"/>
      <c r="F41" s="25" t="n"/>
      <c r="G41" s="25" t="n"/>
      <c r="H41" s="25" t="n"/>
      <c r="I41" s="25" t="n"/>
      <c r="J41" s="25" t="n"/>
      <c r="K41" s="21">
        <f>IF(C41="","",IFERROR(DATE(VALUE(RIGHT(G41,4)),VALUE(MID(G41,4,2)),VALUE(LEFT(G41,2)))-TODAY(),""))</f>
        <v/>
      </c>
      <c r="L41" s="1" t="n"/>
    </row>
    <row r="42" ht="22" customHeight="1">
      <c r="A42" s="1" t="n"/>
      <c r="B42" s="23">
        <f>IF(C42="","",ROW()-14)</f>
        <v/>
      </c>
      <c r="C42" s="26" t="n"/>
      <c r="D42" s="26" t="n"/>
      <c r="E42" s="26" t="n"/>
      <c r="F42" s="26" t="n"/>
      <c r="G42" s="26" t="n"/>
      <c r="H42" s="26" t="n"/>
      <c r="I42" s="26" t="n"/>
      <c r="J42" s="26" t="n"/>
      <c r="K42" s="23">
        <f>IF(C42="","",IFERROR(DATE(VALUE(RIGHT(G42,4)),VALUE(MID(G42,4,2)),VALUE(LEFT(G42,2)))-TODAY(),""))</f>
        <v/>
      </c>
      <c r="L42" s="1" t="n"/>
    </row>
    <row r="43" ht="22" customHeight="1">
      <c r="A43" s="1" t="n"/>
      <c r="B43" s="21">
        <f>IF(C43="","",ROW()-14)</f>
        <v/>
      </c>
      <c r="C43" s="25" t="n"/>
      <c r="D43" s="25" t="n"/>
      <c r="E43" s="25" t="n"/>
      <c r="F43" s="25" t="n"/>
      <c r="G43" s="25" t="n"/>
      <c r="H43" s="25" t="n"/>
      <c r="I43" s="25" t="n"/>
      <c r="J43" s="25" t="n"/>
      <c r="K43" s="21">
        <f>IF(C43="","",IFERROR(DATE(VALUE(RIGHT(G43,4)),VALUE(MID(G43,4,2)),VALUE(LEFT(G43,2)))-TODAY(),""))</f>
        <v/>
      </c>
      <c r="L43" s="1" t="n"/>
    </row>
    <row r="44" ht="22" customHeight="1">
      <c r="A44" s="1" t="n"/>
      <c r="B44" s="23">
        <f>IF(C44="","",ROW()-14)</f>
        <v/>
      </c>
      <c r="C44" s="26" t="n"/>
      <c r="D44" s="26" t="n"/>
      <c r="E44" s="26" t="n"/>
      <c r="F44" s="26" t="n"/>
      <c r="G44" s="26" t="n"/>
      <c r="H44" s="26" t="n"/>
      <c r="I44" s="26" t="n"/>
      <c r="J44" s="26" t="n"/>
      <c r="K44" s="23">
        <f>IF(C44="","",IFERROR(DATE(VALUE(RIGHT(G44,4)),VALUE(MID(G44,4,2)),VALUE(LEFT(G44,2)))-TODAY(),""))</f>
        <v/>
      </c>
      <c r="L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</row>
    <row r="47" ht="22" customHeight="1">
      <c r="A47" s="1" t="n"/>
      <c r="B47" s="27" t="inlineStr">
        <is>
          <t>Kurzanleitung</t>
        </is>
      </c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</row>
    <row r="48" ht="50" customHeight="1">
      <c r="A48" s="1" t="n"/>
      <c r="B48" s="28" t="inlineStr">
        <is>
          <t>1. Aufgaben eintragen.  2. Priorität und Status über Dropdowns wählen.  3. Fälligkeitsdatum im Format TT.MM.JJJJ setzen.  4. Die Kennzahlen und der Fortschritt oben aktualisieren sich automatisch.</t>
        </is>
      </c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</row>
    <row r="49">
      <c r="A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</row>
    <row r="50">
      <c r="A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</row>
  </sheetData>
  <mergeCells count="21">
    <mergeCell ref="J5:K5"/>
    <mergeCell ref="B6:C7"/>
    <mergeCell ref="F5:G5"/>
    <mergeCell ref="J8:K8"/>
    <mergeCell ref="B47:K47"/>
    <mergeCell ref="B8:C8"/>
    <mergeCell ref="B3:K3"/>
    <mergeCell ref="F8:G8"/>
    <mergeCell ref="D6:E7"/>
    <mergeCell ref="B12:K12"/>
    <mergeCell ref="F6:G7"/>
    <mergeCell ref="B2:K2"/>
    <mergeCell ref="D8:E8"/>
    <mergeCell ref="H6:I7"/>
    <mergeCell ref="B5:C5"/>
    <mergeCell ref="J6:K7"/>
    <mergeCell ref="D5:E5"/>
    <mergeCell ref="B48:K50"/>
    <mergeCell ref="H5:I5"/>
    <mergeCell ref="H8:I8"/>
    <mergeCell ref="B10:K10"/>
  </mergeCells>
  <conditionalFormatting sqref="E15:E44">
    <cfRule type="expression" priority="1" dxfId="0">
      <formula>E15="Hoch"</formula>
    </cfRule>
    <cfRule type="expression" priority="2" dxfId="1">
      <formula>E15="Mittel"</formula>
    </cfRule>
    <cfRule type="expression" priority="3" dxfId="2">
      <formula>E15="Niedrig"</formula>
    </cfRule>
  </conditionalFormatting>
  <conditionalFormatting sqref="F15:F44">
    <cfRule type="expression" priority="4" dxfId="2">
      <formula>F15="Erledigt"</formula>
    </cfRule>
    <cfRule type="expression" priority="5" dxfId="1">
      <formula>F15="In Arbeit"</formula>
    </cfRule>
    <cfRule type="expression" priority="6" dxfId="3">
      <formula>F15="Offen"</formula>
    </cfRule>
    <cfRule type="expression" priority="7" dxfId="4">
      <formula>F15="Warten"</formula>
    </cfRule>
  </conditionalFormatting>
  <conditionalFormatting sqref="K15:K44">
    <cfRule type="expression" priority="8" dxfId="0">
      <formula>AND($C15&lt;&gt;"",$F15&lt;&gt;"Erledigt",$K15&lt;0)</formula>
    </cfRule>
    <cfRule type="expression" priority="9" dxfId="1">
      <formula>AND($C15&lt;&gt;"",$F15&lt;&gt;"Erledigt",$K15&gt;=0,$K15&lt;=3)</formula>
    </cfRule>
  </conditionalFormatting>
  <conditionalFormatting sqref="G15:G44">
    <cfRule type="expression" priority="10" dxfId="0">
      <formula>AND($C15&lt;&gt;"",$F15&lt;&gt;"Erledigt",$K15&lt;0)</formula>
    </cfRule>
  </conditionalFormatting>
  <conditionalFormatting sqref="B15:K44">
    <cfRule type="expression" priority="11" dxfId="5">
      <formula>MOD(ROW(),2)=0</formula>
    </cfRule>
  </conditionalFormatting>
  <dataValidations count="4">
    <dataValidation sqref="E15:E44" showDropDown="0" showInputMessage="0" showErrorMessage="0" allowBlank="1" type="list">
      <formula1>"Hoch,Mittel,Niedrig"</formula1>
    </dataValidation>
    <dataValidation sqref="F15:F44" showDropDown="0" showInputMessage="0" showErrorMessage="0" allowBlank="1" type="list">
      <formula1>"Offen,In Arbeit,Warten,Erledigt"</formula1>
    </dataValidation>
    <dataValidation sqref="D15:D44" showDropDown="0" showInputMessage="0" showErrorMessage="0" allowBlank="1" type="list">
      <formula1>"Admin,Analyse,Content,Finanzen,Kommunikation,Marketing,Meeting,Prozesse,Recherche,Team,Website"</formula1>
    </dataValidation>
    <dataValidation sqref="I15:I44" showDropDown="0" showInputMessage="0" showErrorMessage="0" allowBlank="1" type="whole" operator="between">
      <formula1>0</formula1>
      <formula2>40</formula2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45" customWidth="1" min="4" max="4"/>
  </cols>
  <sheetData>
    <row r="1">
      <c r="A1" s="29" t="inlineStr">
        <is>
          <t>Priorität</t>
        </is>
      </c>
      <c r="B1" s="29" t="inlineStr">
        <is>
          <t>Status</t>
        </is>
      </c>
      <c r="C1" s="29" t="inlineStr">
        <is>
          <t>Kategorie</t>
        </is>
      </c>
      <c r="D1" s="29" t="inlineStr">
        <is>
          <t>Hinweis</t>
        </is>
      </c>
    </row>
    <row r="2">
      <c r="A2" t="inlineStr">
        <is>
          <t>Hoch</t>
        </is>
      </c>
      <c r="B2" t="inlineStr">
        <is>
          <t>Offen</t>
        </is>
      </c>
      <c r="C2" t="inlineStr">
        <is>
          <t>Admin</t>
        </is>
      </c>
      <c r="D2" t="inlineStr">
        <is>
          <t>Diese Listen steuern die Dropdowns in der Vorlage.</t>
        </is>
      </c>
    </row>
    <row r="3">
      <c r="A3" t="inlineStr">
        <is>
          <t>Mittel</t>
        </is>
      </c>
      <c r="B3" t="inlineStr">
        <is>
          <t>In Arbeit</t>
        </is>
      </c>
      <c r="C3" t="inlineStr">
        <is>
          <t>Analyse</t>
        </is>
      </c>
    </row>
    <row r="4">
      <c r="A4" t="inlineStr">
        <is>
          <t>Niedrig</t>
        </is>
      </c>
      <c r="B4" t="inlineStr">
        <is>
          <t>Warten</t>
        </is>
      </c>
      <c r="C4" t="inlineStr">
        <is>
          <t>Content</t>
        </is>
      </c>
    </row>
    <row r="5">
      <c r="B5" t="inlineStr">
        <is>
          <t>Erledigt</t>
        </is>
      </c>
      <c r="C5" t="inlineStr">
        <is>
          <t>Finanzen</t>
        </is>
      </c>
    </row>
    <row r="6">
      <c r="C6" t="inlineStr">
        <is>
          <t>Kommunikation</t>
        </is>
      </c>
    </row>
    <row r="7">
      <c r="C7" t="inlineStr">
        <is>
          <t>Marketing</t>
        </is>
      </c>
    </row>
    <row r="8">
      <c r="C8" t="inlineStr">
        <is>
          <t>Meeting</t>
        </is>
      </c>
    </row>
    <row r="9">
      <c r="C9" t="inlineStr">
        <is>
          <t>Prozesse</t>
        </is>
      </c>
    </row>
    <row r="10">
      <c r="C10" t="inlineStr">
        <is>
          <t>Recherche</t>
        </is>
      </c>
    </row>
    <row r="11">
      <c r="C11" t="inlineStr">
        <is>
          <t>Team</t>
        </is>
      </c>
    </row>
    <row r="12">
      <c r="C12" t="inlineStr">
        <is>
          <t>Website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2026-05-06T11:08:08Z</dcterms:created>
  <dcterms:modified xmlns:dcterms="http://purl.org/dc/terms/" xmlns:xsi="http://www.w3.org/2001/XMLSchema-instance" xsi:type="dcterms:W3CDTF">2026-05-06T11:08:08Z</dcterms:modified>
</cp:coreProperties>
</file>