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16732027-AF75-4FD5-87A6-9CBE8D307809}" xr6:coauthVersionLast="47" xr6:coauthVersionMax="47" xr10:uidLastSave="{00000000-0000-0000-0000-000000000000}"/>
  <bookViews>
    <workbookView xWindow="1380" yWindow="1380" windowWidth="25500" windowHeight="13500" xr2:uid="{00000000-000D-0000-FFFF-FFFF00000000}"/>
  </bookViews>
  <sheets>
    <sheet name="Abrechnung 2026" sheetId="1" r:id="rId1"/>
    <sheet name="Monatsreport" sheetId="2" r:id="rId2"/>
    <sheet name="Einstellungen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3" l="1"/>
  <c r="B10" i="3" s="1"/>
  <c r="J15" i="2"/>
  <c r="J14" i="2"/>
  <c r="J13" i="2"/>
  <c r="J12" i="2"/>
  <c r="J11" i="2"/>
  <c r="J10" i="2"/>
  <c r="J9" i="2"/>
  <c r="J8" i="2"/>
  <c r="J7" i="2"/>
  <c r="J6" i="2"/>
  <c r="J5" i="2"/>
  <c r="J4" i="2"/>
  <c r="R209" i="1"/>
  <c r="P209" i="1"/>
  <c r="O209" i="1"/>
  <c r="N209" i="1"/>
  <c r="M209" i="1"/>
  <c r="J209" i="1"/>
  <c r="L209" i="1" s="1"/>
  <c r="A209" i="1"/>
  <c r="R208" i="1"/>
  <c r="P208" i="1"/>
  <c r="O208" i="1"/>
  <c r="N208" i="1"/>
  <c r="M208" i="1"/>
  <c r="L208" i="1"/>
  <c r="J208" i="1"/>
  <c r="A208" i="1"/>
  <c r="R207" i="1"/>
  <c r="P207" i="1"/>
  <c r="O207" i="1"/>
  <c r="N207" i="1"/>
  <c r="M207" i="1"/>
  <c r="J207" i="1"/>
  <c r="L207" i="1" s="1"/>
  <c r="A207" i="1"/>
  <c r="R206" i="1"/>
  <c r="P206" i="1"/>
  <c r="O206" i="1"/>
  <c r="N206" i="1"/>
  <c r="M206" i="1"/>
  <c r="J206" i="1"/>
  <c r="L206" i="1" s="1"/>
  <c r="A206" i="1"/>
  <c r="R205" i="1"/>
  <c r="P205" i="1"/>
  <c r="O205" i="1"/>
  <c r="N205" i="1"/>
  <c r="M205" i="1"/>
  <c r="L205" i="1"/>
  <c r="J205" i="1"/>
  <c r="A205" i="1"/>
  <c r="R204" i="1"/>
  <c r="P204" i="1"/>
  <c r="O204" i="1"/>
  <c r="N204" i="1"/>
  <c r="M204" i="1"/>
  <c r="J204" i="1"/>
  <c r="L204" i="1" s="1"/>
  <c r="A204" i="1"/>
  <c r="R203" i="1"/>
  <c r="P203" i="1"/>
  <c r="O203" i="1"/>
  <c r="N203" i="1"/>
  <c r="M203" i="1"/>
  <c r="L203" i="1"/>
  <c r="J203" i="1"/>
  <c r="A203" i="1"/>
  <c r="R202" i="1"/>
  <c r="P202" i="1"/>
  <c r="O202" i="1"/>
  <c r="N202" i="1"/>
  <c r="M202" i="1"/>
  <c r="L202" i="1"/>
  <c r="J202" i="1"/>
  <c r="A202" i="1"/>
  <c r="R201" i="1"/>
  <c r="P201" i="1"/>
  <c r="O201" i="1"/>
  <c r="N201" i="1"/>
  <c r="M201" i="1"/>
  <c r="J201" i="1"/>
  <c r="L201" i="1" s="1"/>
  <c r="A201" i="1"/>
  <c r="R200" i="1"/>
  <c r="P200" i="1"/>
  <c r="O200" i="1"/>
  <c r="N200" i="1"/>
  <c r="M200" i="1"/>
  <c r="L200" i="1"/>
  <c r="J200" i="1"/>
  <c r="A200" i="1"/>
  <c r="R199" i="1"/>
  <c r="P199" i="1"/>
  <c r="O199" i="1"/>
  <c r="N199" i="1"/>
  <c r="M199" i="1"/>
  <c r="J199" i="1"/>
  <c r="L199" i="1" s="1"/>
  <c r="A199" i="1"/>
  <c r="R198" i="1"/>
  <c r="P198" i="1"/>
  <c r="O198" i="1"/>
  <c r="N198" i="1"/>
  <c r="M198" i="1"/>
  <c r="L198" i="1"/>
  <c r="J198" i="1"/>
  <c r="A198" i="1"/>
  <c r="R197" i="1"/>
  <c r="P197" i="1"/>
  <c r="O197" i="1"/>
  <c r="N197" i="1"/>
  <c r="M197" i="1"/>
  <c r="J197" i="1"/>
  <c r="L197" i="1" s="1"/>
  <c r="A197" i="1"/>
  <c r="R196" i="1"/>
  <c r="P196" i="1"/>
  <c r="O196" i="1"/>
  <c r="N196" i="1"/>
  <c r="M196" i="1"/>
  <c r="J196" i="1"/>
  <c r="L196" i="1" s="1"/>
  <c r="A196" i="1"/>
  <c r="R195" i="1"/>
  <c r="P195" i="1"/>
  <c r="O195" i="1"/>
  <c r="N195" i="1"/>
  <c r="M195" i="1"/>
  <c r="L195" i="1"/>
  <c r="J195" i="1"/>
  <c r="A195" i="1"/>
  <c r="R194" i="1"/>
  <c r="P194" i="1"/>
  <c r="O194" i="1"/>
  <c r="N194" i="1"/>
  <c r="M194" i="1"/>
  <c r="J194" i="1"/>
  <c r="L194" i="1" s="1"/>
  <c r="A194" i="1"/>
  <c r="R193" i="1"/>
  <c r="P193" i="1"/>
  <c r="O193" i="1"/>
  <c r="N193" i="1"/>
  <c r="M193" i="1"/>
  <c r="L193" i="1"/>
  <c r="J193" i="1"/>
  <c r="A193" i="1"/>
  <c r="R192" i="1"/>
  <c r="P192" i="1"/>
  <c r="O192" i="1"/>
  <c r="N192" i="1"/>
  <c r="M192" i="1"/>
  <c r="J192" i="1"/>
  <c r="L192" i="1" s="1"/>
  <c r="A192" i="1"/>
  <c r="R191" i="1"/>
  <c r="P191" i="1"/>
  <c r="O191" i="1"/>
  <c r="N191" i="1"/>
  <c r="M191" i="1"/>
  <c r="J191" i="1"/>
  <c r="L191" i="1" s="1"/>
  <c r="A191" i="1"/>
  <c r="R190" i="1"/>
  <c r="P190" i="1"/>
  <c r="O190" i="1"/>
  <c r="N190" i="1"/>
  <c r="M190" i="1"/>
  <c r="L190" i="1"/>
  <c r="J190" i="1"/>
  <c r="A190" i="1"/>
  <c r="R189" i="1"/>
  <c r="P189" i="1"/>
  <c r="O189" i="1"/>
  <c r="N189" i="1"/>
  <c r="M189" i="1"/>
  <c r="J189" i="1"/>
  <c r="L189" i="1" s="1"/>
  <c r="A189" i="1"/>
  <c r="R188" i="1"/>
  <c r="P188" i="1"/>
  <c r="O188" i="1"/>
  <c r="N188" i="1"/>
  <c r="M188" i="1"/>
  <c r="L188" i="1"/>
  <c r="J188" i="1"/>
  <c r="A188" i="1"/>
  <c r="R187" i="1"/>
  <c r="P187" i="1"/>
  <c r="O187" i="1"/>
  <c r="N187" i="1"/>
  <c r="M187" i="1"/>
  <c r="J187" i="1"/>
  <c r="L187" i="1" s="1"/>
  <c r="A187" i="1"/>
  <c r="R186" i="1"/>
  <c r="P186" i="1"/>
  <c r="O186" i="1"/>
  <c r="N186" i="1"/>
  <c r="M186" i="1"/>
  <c r="J186" i="1"/>
  <c r="L186" i="1" s="1"/>
  <c r="A186" i="1"/>
  <c r="R185" i="1"/>
  <c r="P185" i="1"/>
  <c r="O185" i="1"/>
  <c r="N185" i="1"/>
  <c r="M185" i="1"/>
  <c r="L185" i="1"/>
  <c r="J185" i="1"/>
  <c r="A185" i="1"/>
  <c r="R184" i="1"/>
  <c r="P184" i="1"/>
  <c r="O184" i="1"/>
  <c r="N184" i="1"/>
  <c r="M184" i="1"/>
  <c r="J184" i="1"/>
  <c r="L184" i="1" s="1"/>
  <c r="A184" i="1"/>
  <c r="R183" i="1"/>
  <c r="P183" i="1"/>
  <c r="O183" i="1"/>
  <c r="N183" i="1"/>
  <c r="M183" i="1"/>
  <c r="L183" i="1"/>
  <c r="J183" i="1"/>
  <c r="A183" i="1"/>
  <c r="R182" i="1"/>
  <c r="P182" i="1"/>
  <c r="O182" i="1"/>
  <c r="N182" i="1"/>
  <c r="M182" i="1"/>
  <c r="J182" i="1"/>
  <c r="L182" i="1" s="1"/>
  <c r="A182" i="1"/>
  <c r="R181" i="1"/>
  <c r="P181" i="1"/>
  <c r="O181" i="1"/>
  <c r="N181" i="1"/>
  <c r="M181" i="1"/>
  <c r="J181" i="1"/>
  <c r="L181" i="1" s="1"/>
  <c r="A181" i="1"/>
  <c r="R180" i="1"/>
  <c r="P180" i="1"/>
  <c r="O180" i="1"/>
  <c r="N180" i="1"/>
  <c r="M180" i="1"/>
  <c r="L180" i="1"/>
  <c r="J180" i="1"/>
  <c r="A180" i="1"/>
  <c r="R179" i="1"/>
  <c r="P179" i="1"/>
  <c r="O179" i="1"/>
  <c r="N179" i="1"/>
  <c r="M179" i="1"/>
  <c r="J179" i="1"/>
  <c r="L179" i="1" s="1"/>
  <c r="A179" i="1"/>
  <c r="R178" i="1"/>
  <c r="P178" i="1"/>
  <c r="O178" i="1"/>
  <c r="N178" i="1"/>
  <c r="M178" i="1"/>
  <c r="L178" i="1"/>
  <c r="J178" i="1"/>
  <c r="A178" i="1"/>
  <c r="R177" i="1"/>
  <c r="P177" i="1"/>
  <c r="O177" i="1"/>
  <c r="N177" i="1"/>
  <c r="M177" i="1"/>
  <c r="L177" i="1"/>
  <c r="J177" i="1"/>
  <c r="A177" i="1"/>
  <c r="R176" i="1"/>
  <c r="P176" i="1"/>
  <c r="O176" i="1"/>
  <c r="N176" i="1"/>
  <c r="M176" i="1"/>
  <c r="J176" i="1"/>
  <c r="L176" i="1" s="1"/>
  <c r="A176" i="1"/>
  <c r="R175" i="1"/>
  <c r="P175" i="1"/>
  <c r="O175" i="1"/>
  <c r="N175" i="1"/>
  <c r="M175" i="1"/>
  <c r="L175" i="1"/>
  <c r="J175" i="1"/>
  <c r="A175" i="1"/>
  <c r="R174" i="1"/>
  <c r="P174" i="1"/>
  <c r="O174" i="1"/>
  <c r="N174" i="1"/>
  <c r="M174" i="1"/>
  <c r="J174" i="1"/>
  <c r="L174" i="1" s="1"/>
  <c r="A174" i="1"/>
  <c r="R173" i="1"/>
  <c r="P173" i="1"/>
  <c r="O173" i="1"/>
  <c r="N173" i="1"/>
  <c r="M173" i="1"/>
  <c r="L173" i="1"/>
  <c r="J173" i="1"/>
  <c r="A173" i="1"/>
  <c r="R172" i="1"/>
  <c r="P172" i="1"/>
  <c r="O172" i="1"/>
  <c r="N172" i="1"/>
  <c r="M172" i="1"/>
  <c r="L172" i="1"/>
  <c r="J172" i="1"/>
  <c r="A172" i="1"/>
  <c r="R171" i="1"/>
  <c r="P171" i="1"/>
  <c r="O171" i="1"/>
  <c r="N171" i="1"/>
  <c r="M171" i="1"/>
  <c r="J171" i="1"/>
  <c r="L171" i="1" s="1"/>
  <c r="A171" i="1"/>
  <c r="R170" i="1"/>
  <c r="P170" i="1"/>
  <c r="O170" i="1"/>
  <c r="N170" i="1"/>
  <c r="M170" i="1"/>
  <c r="L170" i="1"/>
  <c r="J170" i="1"/>
  <c r="A170" i="1"/>
  <c r="R169" i="1"/>
  <c r="P169" i="1"/>
  <c r="O169" i="1"/>
  <c r="N169" i="1"/>
  <c r="M169" i="1"/>
  <c r="J169" i="1"/>
  <c r="L169" i="1" s="1"/>
  <c r="A169" i="1"/>
  <c r="R168" i="1"/>
  <c r="P168" i="1"/>
  <c r="O168" i="1"/>
  <c r="N168" i="1"/>
  <c r="M168" i="1"/>
  <c r="L168" i="1"/>
  <c r="J168" i="1"/>
  <c r="A168" i="1"/>
  <c r="R167" i="1"/>
  <c r="P167" i="1"/>
  <c r="O167" i="1"/>
  <c r="N167" i="1"/>
  <c r="M167" i="1"/>
  <c r="J167" i="1"/>
  <c r="L167" i="1" s="1"/>
  <c r="A167" i="1"/>
  <c r="R166" i="1"/>
  <c r="P166" i="1"/>
  <c r="O166" i="1"/>
  <c r="N166" i="1"/>
  <c r="M166" i="1"/>
  <c r="J166" i="1"/>
  <c r="L166" i="1" s="1"/>
  <c r="A166" i="1"/>
  <c r="R165" i="1"/>
  <c r="P165" i="1"/>
  <c r="O165" i="1"/>
  <c r="N165" i="1"/>
  <c r="M165" i="1"/>
  <c r="L165" i="1"/>
  <c r="J165" i="1"/>
  <c r="A165" i="1"/>
  <c r="R164" i="1"/>
  <c r="P164" i="1"/>
  <c r="O164" i="1"/>
  <c r="N164" i="1"/>
  <c r="M164" i="1"/>
  <c r="J164" i="1"/>
  <c r="L164" i="1" s="1"/>
  <c r="A164" i="1"/>
  <c r="R163" i="1"/>
  <c r="P163" i="1"/>
  <c r="O163" i="1"/>
  <c r="N163" i="1"/>
  <c r="M163" i="1"/>
  <c r="L163" i="1"/>
  <c r="J163" i="1"/>
  <c r="A163" i="1"/>
  <c r="R162" i="1"/>
  <c r="P162" i="1"/>
  <c r="O162" i="1"/>
  <c r="N162" i="1"/>
  <c r="M162" i="1"/>
  <c r="L162" i="1"/>
  <c r="J162" i="1"/>
  <c r="A162" i="1"/>
  <c r="R161" i="1"/>
  <c r="P161" i="1"/>
  <c r="O161" i="1"/>
  <c r="N161" i="1"/>
  <c r="M161" i="1"/>
  <c r="J161" i="1"/>
  <c r="L161" i="1" s="1"/>
  <c r="A161" i="1"/>
  <c r="R160" i="1"/>
  <c r="P160" i="1"/>
  <c r="O160" i="1"/>
  <c r="N160" i="1"/>
  <c r="M160" i="1"/>
  <c r="L160" i="1"/>
  <c r="J160" i="1"/>
  <c r="A160" i="1"/>
  <c r="R159" i="1"/>
  <c r="P159" i="1"/>
  <c r="O159" i="1"/>
  <c r="N159" i="1"/>
  <c r="M159" i="1"/>
  <c r="J159" i="1"/>
  <c r="L159" i="1" s="1"/>
  <c r="A159" i="1"/>
  <c r="R158" i="1"/>
  <c r="P158" i="1"/>
  <c r="O158" i="1"/>
  <c r="N158" i="1"/>
  <c r="M158" i="1"/>
  <c r="L158" i="1"/>
  <c r="J158" i="1"/>
  <c r="A158" i="1"/>
  <c r="R157" i="1"/>
  <c r="P157" i="1"/>
  <c r="O157" i="1"/>
  <c r="N157" i="1"/>
  <c r="M157" i="1"/>
  <c r="J157" i="1"/>
  <c r="L157" i="1" s="1"/>
  <c r="A157" i="1"/>
  <c r="R156" i="1"/>
  <c r="P156" i="1"/>
  <c r="O156" i="1"/>
  <c r="N156" i="1"/>
  <c r="M156" i="1"/>
  <c r="J156" i="1"/>
  <c r="L156" i="1" s="1"/>
  <c r="A156" i="1"/>
  <c r="R155" i="1"/>
  <c r="P155" i="1"/>
  <c r="O155" i="1"/>
  <c r="N155" i="1"/>
  <c r="M155" i="1"/>
  <c r="L155" i="1"/>
  <c r="J155" i="1"/>
  <c r="A155" i="1"/>
  <c r="R154" i="1"/>
  <c r="P154" i="1"/>
  <c r="O154" i="1"/>
  <c r="N154" i="1"/>
  <c r="M154" i="1"/>
  <c r="J154" i="1"/>
  <c r="L154" i="1" s="1"/>
  <c r="A154" i="1"/>
  <c r="R153" i="1"/>
  <c r="P153" i="1"/>
  <c r="O153" i="1"/>
  <c r="N153" i="1"/>
  <c r="M153" i="1"/>
  <c r="L153" i="1"/>
  <c r="J153" i="1"/>
  <c r="A153" i="1"/>
  <c r="R152" i="1"/>
  <c r="P152" i="1"/>
  <c r="O152" i="1"/>
  <c r="N152" i="1"/>
  <c r="M152" i="1"/>
  <c r="L152" i="1"/>
  <c r="J152" i="1"/>
  <c r="A152" i="1"/>
  <c r="R151" i="1"/>
  <c r="P151" i="1"/>
  <c r="O151" i="1"/>
  <c r="N151" i="1"/>
  <c r="M151" i="1"/>
  <c r="J151" i="1"/>
  <c r="L151" i="1" s="1"/>
  <c r="A151" i="1"/>
  <c r="R150" i="1"/>
  <c r="P150" i="1"/>
  <c r="O150" i="1"/>
  <c r="N150" i="1"/>
  <c r="M150" i="1"/>
  <c r="L150" i="1"/>
  <c r="J150" i="1"/>
  <c r="A150" i="1"/>
  <c r="R149" i="1"/>
  <c r="P149" i="1"/>
  <c r="O149" i="1"/>
  <c r="N149" i="1"/>
  <c r="M149" i="1"/>
  <c r="J149" i="1"/>
  <c r="L149" i="1" s="1"/>
  <c r="A149" i="1"/>
  <c r="R148" i="1"/>
  <c r="P148" i="1"/>
  <c r="O148" i="1"/>
  <c r="N148" i="1"/>
  <c r="M148" i="1"/>
  <c r="L148" i="1"/>
  <c r="J148" i="1"/>
  <c r="A148" i="1"/>
  <c r="R147" i="1"/>
  <c r="P147" i="1"/>
  <c r="O147" i="1"/>
  <c r="N147" i="1"/>
  <c r="M147" i="1"/>
  <c r="J147" i="1"/>
  <c r="L147" i="1" s="1"/>
  <c r="A147" i="1"/>
  <c r="R146" i="1"/>
  <c r="P146" i="1"/>
  <c r="O146" i="1"/>
  <c r="N146" i="1"/>
  <c r="M146" i="1"/>
  <c r="J146" i="1"/>
  <c r="L146" i="1" s="1"/>
  <c r="A146" i="1"/>
  <c r="R145" i="1"/>
  <c r="P145" i="1"/>
  <c r="O145" i="1"/>
  <c r="N145" i="1"/>
  <c r="M145" i="1"/>
  <c r="L145" i="1"/>
  <c r="J145" i="1"/>
  <c r="A145" i="1"/>
  <c r="R144" i="1"/>
  <c r="P144" i="1"/>
  <c r="O144" i="1"/>
  <c r="N144" i="1"/>
  <c r="M144" i="1"/>
  <c r="J144" i="1"/>
  <c r="L144" i="1" s="1"/>
  <c r="A144" i="1"/>
  <c r="R143" i="1"/>
  <c r="P143" i="1"/>
  <c r="O143" i="1"/>
  <c r="N143" i="1"/>
  <c r="M143" i="1"/>
  <c r="L143" i="1"/>
  <c r="J143" i="1"/>
  <c r="A143" i="1"/>
  <c r="R142" i="1"/>
  <c r="P142" i="1"/>
  <c r="O142" i="1"/>
  <c r="N142" i="1"/>
  <c r="M142" i="1"/>
  <c r="J142" i="1"/>
  <c r="L142" i="1" s="1"/>
  <c r="A142" i="1"/>
  <c r="R141" i="1"/>
  <c r="P141" i="1"/>
  <c r="O141" i="1"/>
  <c r="N141" i="1"/>
  <c r="M141" i="1"/>
  <c r="J141" i="1"/>
  <c r="L141" i="1" s="1"/>
  <c r="A141" i="1"/>
  <c r="R140" i="1"/>
  <c r="P140" i="1"/>
  <c r="O140" i="1"/>
  <c r="N140" i="1"/>
  <c r="M140" i="1"/>
  <c r="L140" i="1"/>
  <c r="J140" i="1"/>
  <c r="A140" i="1"/>
  <c r="R139" i="1"/>
  <c r="P139" i="1"/>
  <c r="O139" i="1"/>
  <c r="N139" i="1"/>
  <c r="M139" i="1"/>
  <c r="J139" i="1"/>
  <c r="L139" i="1" s="1"/>
  <c r="A139" i="1"/>
  <c r="R138" i="1"/>
  <c r="P138" i="1"/>
  <c r="O138" i="1"/>
  <c r="N138" i="1"/>
  <c r="M138" i="1"/>
  <c r="L138" i="1"/>
  <c r="J138" i="1"/>
  <c r="A138" i="1"/>
  <c r="R137" i="1"/>
  <c r="P137" i="1"/>
  <c r="O137" i="1"/>
  <c r="N137" i="1"/>
  <c r="M137" i="1"/>
  <c r="J137" i="1"/>
  <c r="L137" i="1" s="1"/>
  <c r="A137" i="1"/>
  <c r="R136" i="1"/>
  <c r="P136" i="1"/>
  <c r="O136" i="1"/>
  <c r="N136" i="1"/>
  <c r="M136" i="1"/>
  <c r="J136" i="1"/>
  <c r="L136" i="1" s="1"/>
  <c r="A136" i="1"/>
  <c r="R135" i="1"/>
  <c r="P135" i="1"/>
  <c r="O135" i="1"/>
  <c r="N135" i="1"/>
  <c r="M135" i="1"/>
  <c r="L135" i="1"/>
  <c r="J135" i="1"/>
  <c r="A135" i="1"/>
  <c r="R134" i="1"/>
  <c r="P134" i="1"/>
  <c r="O134" i="1"/>
  <c r="N134" i="1"/>
  <c r="M134" i="1"/>
  <c r="J134" i="1"/>
  <c r="L134" i="1" s="1"/>
  <c r="A134" i="1"/>
  <c r="R133" i="1"/>
  <c r="P133" i="1"/>
  <c r="O133" i="1"/>
  <c r="N133" i="1"/>
  <c r="M133" i="1"/>
  <c r="L133" i="1"/>
  <c r="J133" i="1"/>
  <c r="A133" i="1"/>
  <c r="R132" i="1"/>
  <c r="P132" i="1"/>
  <c r="O132" i="1"/>
  <c r="N132" i="1"/>
  <c r="M132" i="1"/>
  <c r="J132" i="1"/>
  <c r="L132" i="1" s="1"/>
  <c r="A132" i="1"/>
  <c r="R131" i="1"/>
  <c r="P131" i="1"/>
  <c r="O131" i="1"/>
  <c r="N131" i="1"/>
  <c r="M131" i="1"/>
  <c r="J131" i="1"/>
  <c r="L131" i="1" s="1"/>
  <c r="A131" i="1"/>
  <c r="R130" i="1"/>
  <c r="P130" i="1"/>
  <c r="O130" i="1"/>
  <c r="N130" i="1"/>
  <c r="M130" i="1"/>
  <c r="L130" i="1"/>
  <c r="J130" i="1"/>
  <c r="A130" i="1"/>
  <c r="R129" i="1"/>
  <c r="P129" i="1"/>
  <c r="O129" i="1"/>
  <c r="N129" i="1"/>
  <c r="M129" i="1"/>
  <c r="J129" i="1"/>
  <c r="L129" i="1" s="1"/>
  <c r="A129" i="1"/>
  <c r="R128" i="1"/>
  <c r="P128" i="1"/>
  <c r="O128" i="1"/>
  <c r="N128" i="1"/>
  <c r="M128" i="1"/>
  <c r="L128" i="1"/>
  <c r="J128" i="1"/>
  <c r="A128" i="1"/>
  <c r="R127" i="1"/>
  <c r="P127" i="1"/>
  <c r="O127" i="1"/>
  <c r="N127" i="1"/>
  <c r="M127" i="1"/>
  <c r="L127" i="1"/>
  <c r="J127" i="1"/>
  <c r="A127" i="1"/>
  <c r="R126" i="1"/>
  <c r="P126" i="1"/>
  <c r="O126" i="1"/>
  <c r="N126" i="1"/>
  <c r="M126" i="1"/>
  <c r="J126" i="1"/>
  <c r="L126" i="1" s="1"/>
  <c r="A126" i="1"/>
  <c r="R125" i="1"/>
  <c r="P125" i="1"/>
  <c r="O125" i="1"/>
  <c r="N125" i="1"/>
  <c r="M125" i="1"/>
  <c r="L125" i="1"/>
  <c r="J125" i="1"/>
  <c r="A125" i="1"/>
  <c r="R124" i="1"/>
  <c r="P124" i="1"/>
  <c r="O124" i="1"/>
  <c r="N124" i="1"/>
  <c r="M124" i="1"/>
  <c r="J124" i="1"/>
  <c r="L124" i="1" s="1"/>
  <c r="A124" i="1"/>
  <c r="R123" i="1"/>
  <c r="P123" i="1"/>
  <c r="O123" i="1"/>
  <c r="N123" i="1"/>
  <c r="M123" i="1"/>
  <c r="L123" i="1"/>
  <c r="J123" i="1"/>
  <c r="A123" i="1"/>
  <c r="R122" i="1"/>
  <c r="P122" i="1"/>
  <c r="O122" i="1"/>
  <c r="N122" i="1"/>
  <c r="M122" i="1"/>
  <c r="L122" i="1"/>
  <c r="J122" i="1"/>
  <c r="A122" i="1"/>
  <c r="R121" i="1"/>
  <c r="P121" i="1"/>
  <c r="O121" i="1"/>
  <c r="N121" i="1"/>
  <c r="M121" i="1"/>
  <c r="J121" i="1"/>
  <c r="L121" i="1" s="1"/>
  <c r="A121" i="1"/>
  <c r="R120" i="1"/>
  <c r="P120" i="1"/>
  <c r="O120" i="1"/>
  <c r="N120" i="1"/>
  <c r="M120" i="1"/>
  <c r="L120" i="1"/>
  <c r="J120" i="1"/>
  <c r="A120" i="1"/>
  <c r="R119" i="1"/>
  <c r="P119" i="1"/>
  <c r="O119" i="1"/>
  <c r="N119" i="1"/>
  <c r="M119" i="1"/>
  <c r="J119" i="1"/>
  <c r="L119" i="1" s="1"/>
  <c r="A119" i="1"/>
  <c r="R118" i="1"/>
  <c r="P118" i="1"/>
  <c r="O118" i="1"/>
  <c r="N118" i="1"/>
  <c r="M118" i="1"/>
  <c r="L118" i="1"/>
  <c r="J118" i="1"/>
  <c r="A118" i="1"/>
  <c r="R117" i="1"/>
  <c r="P117" i="1"/>
  <c r="O117" i="1"/>
  <c r="N117" i="1"/>
  <c r="M117" i="1"/>
  <c r="J117" i="1"/>
  <c r="L117" i="1" s="1"/>
  <c r="A117" i="1"/>
  <c r="R116" i="1"/>
  <c r="P116" i="1"/>
  <c r="O116" i="1"/>
  <c r="N116" i="1"/>
  <c r="M116" i="1"/>
  <c r="J116" i="1"/>
  <c r="L116" i="1" s="1"/>
  <c r="A116" i="1"/>
  <c r="R115" i="1"/>
  <c r="P115" i="1"/>
  <c r="O115" i="1"/>
  <c r="N115" i="1"/>
  <c r="M115" i="1"/>
  <c r="L115" i="1"/>
  <c r="J115" i="1"/>
  <c r="A115" i="1"/>
  <c r="R114" i="1"/>
  <c r="P114" i="1"/>
  <c r="O114" i="1"/>
  <c r="N114" i="1"/>
  <c r="M114" i="1"/>
  <c r="J114" i="1"/>
  <c r="L114" i="1" s="1"/>
  <c r="A114" i="1"/>
  <c r="R113" i="1"/>
  <c r="P113" i="1"/>
  <c r="O113" i="1"/>
  <c r="N113" i="1"/>
  <c r="M113" i="1"/>
  <c r="L113" i="1"/>
  <c r="J113" i="1"/>
  <c r="A113" i="1"/>
  <c r="R112" i="1"/>
  <c r="P112" i="1"/>
  <c r="O112" i="1"/>
  <c r="N112" i="1"/>
  <c r="M112" i="1"/>
  <c r="L112" i="1"/>
  <c r="J112" i="1"/>
  <c r="A112" i="1"/>
  <c r="R111" i="1"/>
  <c r="P111" i="1"/>
  <c r="O111" i="1"/>
  <c r="N111" i="1"/>
  <c r="M111" i="1"/>
  <c r="J111" i="1"/>
  <c r="L111" i="1" s="1"/>
  <c r="A111" i="1"/>
  <c r="R110" i="1"/>
  <c r="P110" i="1"/>
  <c r="O110" i="1"/>
  <c r="N110" i="1"/>
  <c r="M110" i="1"/>
  <c r="L110" i="1"/>
  <c r="J110" i="1"/>
  <c r="A110" i="1"/>
  <c r="R109" i="1"/>
  <c r="P109" i="1"/>
  <c r="O109" i="1"/>
  <c r="N109" i="1"/>
  <c r="M109" i="1"/>
  <c r="J109" i="1"/>
  <c r="L109" i="1" s="1"/>
  <c r="A109" i="1"/>
  <c r="R108" i="1"/>
  <c r="P108" i="1"/>
  <c r="O108" i="1"/>
  <c r="N108" i="1"/>
  <c r="M108" i="1"/>
  <c r="L108" i="1"/>
  <c r="J108" i="1"/>
  <c r="A108" i="1"/>
  <c r="R107" i="1"/>
  <c r="P107" i="1"/>
  <c r="O107" i="1"/>
  <c r="N107" i="1"/>
  <c r="M107" i="1"/>
  <c r="J107" i="1"/>
  <c r="L107" i="1" s="1"/>
  <c r="A107" i="1"/>
  <c r="R106" i="1"/>
  <c r="P106" i="1"/>
  <c r="O106" i="1"/>
  <c r="N106" i="1"/>
  <c r="M106" i="1"/>
  <c r="J106" i="1"/>
  <c r="L106" i="1" s="1"/>
  <c r="A106" i="1"/>
  <c r="R105" i="1"/>
  <c r="P105" i="1"/>
  <c r="O105" i="1"/>
  <c r="N105" i="1"/>
  <c r="M105" i="1"/>
  <c r="L105" i="1"/>
  <c r="J105" i="1"/>
  <c r="A105" i="1"/>
  <c r="R104" i="1"/>
  <c r="P104" i="1"/>
  <c r="O104" i="1"/>
  <c r="N104" i="1"/>
  <c r="M104" i="1"/>
  <c r="J104" i="1"/>
  <c r="L104" i="1" s="1"/>
  <c r="A104" i="1"/>
  <c r="R103" i="1"/>
  <c r="P103" i="1"/>
  <c r="O103" i="1"/>
  <c r="N103" i="1"/>
  <c r="M103" i="1"/>
  <c r="J103" i="1"/>
  <c r="L103" i="1" s="1"/>
  <c r="A103" i="1"/>
  <c r="R102" i="1"/>
  <c r="P102" i="1"/>
  <c r="O102" i="1"/>
  <c r="N102" i="1"/>
  <c r="M102" i="1"/>
  <c r="L102" i="1"/>
  <c r="J102" i="1"/>
  <c r="A102" i="1"/>
  <c r="R101" i="1"/>
  <c r="P101" i="1"/>
  <c r="O101" i="1"/>
  <c r="N101" i="1"/>
  <c r="M101" i="1"/>
  <c r="J101" i="1"/>
  <c r="L101" i="1" s="1"/>
  <c r="A101" i="1"/>
  <c r="R100" i="1"/>
  <c r="P100" i="1"/>
  <c r="O100" i="1"/>
  <c r="N100" i="1"/>
  <c r="M100" i="1"/>
  <c r="L100" i="1"/>
  <c r="J100" i="1"/>
  <c r="A100" i="1"/>
  <c r="R99" i="1"/>
  <c r="P99" i="1"/>
  <c r="O99" i="1"/>
  <c r="N99" i="1"/>
  <c r="M99" i="1"/>
  <c r="J99" i="1"/>
  <c r="L99" i="1" s="1"/>
  <c r="A99" i="1"/>
  <c r="R98" i="1"/>
  <c r="P98" i="1"/>
  <c r="O98" i="1"/>
  <c r="N98" i="1"/>
  <c r="M98" i="1"/>
  <c r="L98" i="1"/>
  <c r="J98" i="1"/>
  <c r="A98" i="1"/>
  <c r="R97" i="1"/>
  <c r="P97" i="1"/>
  <c r="O97" i="1"/>
  <c r="N97" i="1"/>
  <c r="M97" i="1"/>
  <c r="J97" i="1"/>
  <c r="L97" i="1" s="1"/>
  <c r="A97" i="1"/>
  <c r="R96" i="1"/>
  <c r="P96" i="1"/>
  <c r="O96" i="1"/>
  <c r="N96" i="1"/>
  <c r="M96" i="1"/>
  <c r="J96" i="1"/>
  <c r="L96" i="1" s="1"/>
  <c r="A96" i="1"/>
  <c r="R95" i="1"/>
  <c r="P95" i="1"/>
  <c r="O95" i="1"/>
  <c r="N95" i="1"/>
  <c r="M95" i="1"/>
  <c r="L95" i="1"/>
  <c r="J95" i="1"/>
  <c r="A95" i="1"/>
  <c r="R94" i="1"/>
  <c r="P94" i="1"/>
  <c r="O94" i="1"/>
  <c r="N94" i="1"/>
  <c r="M94" i="1"/>
  <c r="J94" i="1"/>
  <c r="L94" i="1" s="1"/>
  <c r="A94" i="1"/>
  <c r="R93" i="1"/>
  <c r="P93" i="1"/>
  <c r="O93" i="1"/>
  <c r="N93" i="1"/>
  <c r="M93" i="1"/>
  <c r="L93" i="1"/>
  <c r="J93" i="1"/>
  <c r="A93" i="1"/>
  <c r="R92" i="1"/>
  <c r="P92" i="1"/>
  <c r="O92" i="1"/>
  <c r="N92" i="1"/>
  <c r="M92" i="1"/>
  <c r="J92" i="1"/>
  <c r="L92" i="1" s="1"/>
  <c r="A92" i="1"/>
  <c r="R91" i="1"/>
  <c r="P91" i="1"/>
  <c r="O91" i="1"/>
  <c r="N91" i="1"/>
  <c r="M91" i="1"/>
  <c r="J91" i="1"/>
  <c r="L91" i="1" s="1"/>
  <c r="A91" i="1"/>
  <c r="R90" i="1"/>
  <c r="P90" i="1"/>
  <c r="O90" i="1"/>
  <c r="N90" i="1"/>
  <c r="M90" i="1"/>
  <c r="L90" i="1"/>
  <c r="J90" i="1"/>
  <c r="A90" i="1"/>
  <c r="R89" i="1"/>
  <c r="P89" i="1"/>
  <c r="O89" i="1"/>
  <c r="N89" i="1"/>
  <c r="M89" i="1"/>
  <c r="J89" i="1"/>
  <c r="L89" i="1" s="1"/>
  <c r="A89" i="1"/>
  <c r="R88" i="1"/>
  <c r="P88" i="1"/>
  <c r="O88" i="1"/>
  <c r="N88" i="1"/>
  <c r="M88" i="1"/>
  <c r="J88" i="1"/>
  <c r="L88" i="1" s="1"/>
  <c r="A88" i="1"/>
  <c r="R87" i="1"/>
  <c r="P87" i="1"/>
  <c r="O87" i="1"/>
  <c r="N87" i="1"/>
  <c r="M87" i="1"/>
  <c r="J87" i="1"/>
  <c r="L87" i="1" s="1"/>
  <c r="A87" i="1"/>
  <c r="R86" i="1"/>
  <c r="P86" i="1"/>
  <c r="O86" i="1"/>
  <c r="N86" i="1"/>
  <c r="M86" i="1"/>
  <c r="J86" i="1"/>
  <c r="L86" i="1" s="1"/>
  <c r="A86" i="1"/>
  <c r="R85" i="1"/>
  <c r="P85" i="1"/>
  <c r="O85" i="1"/>
  <c r="N85" i="1"/>
  <c r="M85" i="1"/>
  <c r="L85" i="1"/>
  <c r="J85" i="1"/>
  <c r="A85" i="1"/>
  <c r="R84" i="1"/>
  <c r="P84" i="1"/>
  <c r="O84" i="1"/>
  <c r="N84" i="1"/>
  <c r="M84" i="1"/>
  <c r="J84" i="1"/>
  <c r="L84" i="1" s="1"/>
  <c r="A84" i="1"/>
  <c r="R83" i="1"/>
  <c r="P83" i="1"/>
  <c r="O83" i="1"/>
  <c r="N83" i="1"/>
  <c r="M83" i="1"/>
  <c r="L83" i="1"/>
  <c r="J83" i="1"/>
  <c r="A83" i="1"/>
  <c r="R82" i="1"/>
  <c r="P82" i="1"/>
  <c r="O82" i="1"/>
  <c r="N82" i="1"/>
  <c r="M82" i="1"/>
  <c r="J82" i="1"/>
  <c r="L82" i="1" s="1"/>
  <c r="A82" i="1"/>
  <c r="R81" i="1"/>
  <c r="P81" i="1"/>
  <c r="O81" i="1"/>
  <c r="N81" i="1"/>
  <c r="M81" i="1"/>
  <c r="J81" i="1"/>
  <c r="L81" i="1" s="1"/>
  <c r="A81" i="1"/>
  <c r="R80" i="1"/>
  <c r="P80" i="1"/>
  <c r="O80" i="1"/>
  <c r="N80" i="1"/>
  <c r="M80" i="1"/>
  <c r="L80" i="1"/>
  <c r="J80" i="1"/>
  <c r="A80" i="1"/>
  <c r="R79" i="1"/>
  <c r="P79" i="1"/>
  <c r="O79" i="1"/>
  <c r="N79" i="1"/>
  <c r="M79" i="1"/>
  <c r="J79" i="1"/>
  <c r="L79" i="1" s="1"/>
  <c r="A79" i="1"/>
  <c r="R78" i="1"/>
  <c r="P78" i="1"/>
  <c r="O78" i="1"/>
  <c r="N78" i="1"/>
  <c r="M78" i="1"/>
  <c r="J78" i="1"/>
  <c r="L78" i="1" s="1"/>
  <c r="A78" i="1"/>
  <c r="R77" i="1"/>
  <c r="P77" i="1"/>
  <c r="O77" i="1"/>
  <c r="N77" i="1"/>
  <c r="M77" i="1"/>
  <c r="L77" i="1"/>
  <c r="J77" i="1"/>
  <c r="A77" i="1"/>
  <c r="R76" i="1"/>
  <c r="P76" i="1"/>
  <c r="O76" i="1"/>
  <c r="N76" i="1"/>
  <c r="M76" i="1"/>
  <c r="J76" i="1"/>
  <c r="L76" i="1" s="1"/>
  <c r="A76" i="1"/>
  <c r="R75" i="1"/>
  <c r="P75" i="1"/>
  <c r="O75" i="1"/>
  <c r="N75" i="1"/>
  <c r="M75" i="1"/>
  <c r="L75" i="1"/>
  <c r="J75" i="1"/>
  <c r="A75" i="1"/>
  <c r="R74" i="1"/>
  <c r="P74" i="1"/>
  <c r="O74" i="1"/>
  <c r="N74" i="1"/>
  <c r="M74" i="1"/>
  <c r="J74" i="1"/>
  <c r="L74" i="1" s="1"/>
  <c r="A74" i="1"/>
  <c r="R73" i="1"/>
  <c r="P73" i="1"/>
  <c r="O73" i="1"/>
  <c r="N73" i="1"/>
  <c r="M73" i="1"/>
  <c r="L73" i="1"/>
  <c r="J73" i="1"/>
  <c r="A73" i="1"/>
  <c r="R72" i="1"/>
  <c r="P72" i="1"/>
  <c r="O72" i="1"/>
  <c r="N72" i="1"/>
  <c r="M72" i="1"/>
  <c r="L72" i="1"/>
  <c r="J72" i="1"/>
  <c r="A72" i="1"/>
  <c r="R71" i="1"/>
  <c r="P71" i="1"/>
  <c r="O71" i="1"/>
  <c r="N71" i="1"/>
  <c r="M71" i="1"/>
  <c r="J71" i="1"/>
  <c r="L71" i="1" s="1"/>
  <c r="A71" i="1"/>
  <c r="R70" i="1"/>
  <c r="P70" i="1"/>
  <c r="O70" i="1"/>
  <c r="N70" i="1"/>
  <c r="M70" i="1"/>
  <c r="L70" i="1"/>
  <c r="J70" i="1"/>
  <c r="A70" i="1"/>
  <c r="R69" i="1"/>
  <c r="P69" i="1"/>
  <c r="O69" i="1"/>
  <c r="N69" i="1"/>
  <c r="M69" i="1"/>
  <c r="J69" i="1"/>
  <c r="L69" i="1" s="1"/>
  <c r="A69" i="1"/>
  <c r="R68" i="1"/>
  <c r="P68" i="1"/>
  <c r="O68" i="1"/>
  <c r="N68" i="1"/>
  <c r="M68" i="1"/>
  <c r="J68" i="1"/>
  <c r="L68" i="1" s="1"/>
  <c r="A68" i="1"/>
  <c r="R67" i="1"/>
  <c r="P67" i="1"/>
  <c r="O67" i="1"/>
  <c r="N67" i="1"/>
  <c r="M67" i="1"/>
  <c r="J67" i="1"/>
  <c r="L67" i="1" s="1"/>
  <c r="A67" i="1"/>
  <c r="R66" i="1"/>
  <c r="P66" i="1"/>
  <c r="O66" i="1"/>
  <c r="N66" i="1"/>
  <c r="M66" i="1"/>
  <c r="J66" i="1"/>
  <c r="L66" i="1" s="1"/>
  <c r="A66" i="1"/>
  <c r="R65" i="1"/>
  <c r="P65" i="1"/>
  <c r="O65" i="1"/>
  <c r="N65" i="1"/>
  <c r="M65" i="1"/>
  <c r="L65" i="1"/>
  <c r="J65" i="1"/>
  <c r="A65" i="1"/>
  <c r="R64" i="1"/>
  <c r="P64" i="1"/>
  <c r="O64" i="1"/>
  <c r="N64" i="1"/>
  <c r="M64" i="1"/>
  <c r="J64" i="1"/>
  <c r="L64" i="1" s="1"/>
  <c r="A64" i="1"/>
  <c r="R63" i="1"/>
  <c r="P63" i="1"/>
  <c r="O63" i="1"/>
  <c r="N63" i="1"/>
  <c r="M63" i="1"/>
  <c r="J63" i="1"/>
  <c r="L63" i="1" s="1"/>
  <c r="A63" i="1"/>
  <c r="R62" i="1"/>
  <c r="P62" i="1"/>
  <c r="O62" i="1"/>
  <c r="N62" i="1"/>
  <c r="M62" i="1"/>
  <c r="L62" i="1"/>
  <c r="J62" i="1"/>
  <c r="A62" i="1"/>
  <c r="R61" i="1"/>
  <c r="P61" i="1"/>
  <c r="O61" i="1"/>
  <c r="N61" i="1"/>
  <c r="M61" i="1"/>
  <c r="J61" i="1"/>
  <c r="L61" i="1" s="1"/>
  <c r="A61" i="1"/>
  <c r="R60" i="1"/>
  <c r="P60" i="1"/>
  <c r="O60" i="1"/>
  <c r="N60" i="1"/>
  <c r="M60" i="1"/>
  <c r="L60" i="1"/>
  <c r="J60" i="1"/>
  <c r="A60" i="1"/>
  <c r="R59" i="1"/>
  <c r="P59" i="1"/>
  <c r="O59" i="1"/>
  <c r="N59" i="1"/>
  <c r="M59" i="1"/>
  <c r="J59" i="1"/>
  <c r="L59" i="1" s="1"/>
  <c r="A59" i="1"/>
  <c r="R58" i="1"/>
  <c r="P58" i="1"/>
  <c r="O58" i="1"/>
  <c r="N58" i="1"/>
  <c r="M58" i="1"/>
  <c r="J58" i="1"/>
  <c r="L58" i="1" s="1"/>
  <c r="A58" i="1"/>
  <c r="R57" i="1"/>
  <c r="P57" i="1"/>
  <c r="O57" i="1"/>
  <c r="N57" i="1"/>
  <c r="M57" i="1"/>
  <c r="J57" i="1"/>
  <c r="L57" i="1" s="1"/>
  <c r="A57" i="1"/>
  <c r="R56" i="1"/>
  <c r="P56" i="1"/>
  <c r="O56" i="1"/>
  <c r="N56" i="1"/>
  <c r="M56" i="1"/>
  <c r="J56" i="1"/>
  <c r="L56" i="1" s="1"/>
  <c r="A56" i="1"/>
  <c r="R55" i="1"/>
  <c r="P55" i="1"/>
  <c r="O55" i="1"/>
  <c r="N55" i="1"/>
  <c r="M55" i="1"/>
  <c r="L55" i="1"/>
  <c r="J55" i="1"/>
  <c r="A55" i="1"/>
  <c r="R54" i="1"/>
  <c r="P54" i="1"/>
  <c r="O54" i="1"/>
  <c r="N54" i="1"/>
  <c r="M54" i="1"/>
  <c r="J54" i="1"/>
  <c r="L54" i="1" s="1"/>
  <c r="A54" i="1"/>
  <c r="R53" i="1"/>
  <c r="P53" i="1"/>
  <c r="O53" i="1"/>
  <c r="N53" i="1"/>
  <c r="M53" i="1"/>
  <c r="J53" i="1"/>
  <c r="L53" i="1" s="1"/>
  <c r="A53" i="1"/>
  <c r="R52" i="1"/>
  <c r="P52" i="1"/>
  <c r="O52" i="1"/>
  <c r="N52" i="1"/>
  <c r="M52" i="1"/>
  <c r="J52" i="1"/>
  <c r="L52" i="1" s="1"/>
  <c r="A52" i="1"/>
  <c r="R51" i="1"/>
  <c r="P51" i="1"/>
  <c r="O51" i="1"/>
  <c r="N51" i="1"/>
  <c r="M51" i="1"/>
  <c r="L51" i="1"/>
  <c r="J51" i="1"/>
  <c r="A51" i="1"/>
  <c r="R50" i="1"/>
  <c r="P50" i="1"/>
  <c r="O50" i="1"/>
  <c r="N50" i="1"/>
  <c r="M50" i="1"/>
  <c r="L50" i="1"/>
  <c r="J50" i="1"/>
  <c r="A50" i="1"/>
  <c r="R49" i="1"/>
  <c r="P49" i="1"/>
  <c r="O49" i="1"/>
  <c r="N49" i="1"/>
  <c r="M49" i="1"/>
  <c r="J49" i="1"/>
  <c r="L49" i="1" s="1"/>
  <c r="A49" i="1"/>
  <c r="R48" i="1"/>
  <c r="P48" i="1"/>
  <c r="O48" i="1"/>
  <c r="N48" i="1"/>
  <c r="M48" i="1"/>
  <c r="J48" i="1"/>
  <c r="L48" i="1" s="1"/>
  <c r="A48" i="1"/>
  <c r="R47" i="1"/>
  <c r="P47" i="1"/>
  <c r="O47" i="1"/>
  <c r="N47" i="1"/>
  <c r="M47" i="1"/>
  <c r="L47" i="1"/>
  <c r="J47" i="1"/>
  <c r="A47" i="1"/>
  <c r="R46" i="1"/>
  <c r="P46" i="1"/>
  <c r="O46" i="1"/>
  <c r="N46" i="1"/>
  <c r="M46" i="1"/>
  <c r="J46" i="1"/>
  <c r="L46" i="1" s="1"/>
  <c r="A46" i="1"/>
  <c r="R45" i="1"/>
  <c r="P45" i="1"/>
  <c r="O45" i="1"/>
  <c r="N45" i="1"/>
  <c r="M45" i="1"/>
  <c r="L45" i="1"/>
  <c r="J45" i="1"/>
  <c r="A45" i="1"/>
  <c r="R44" i="1"/>
  <c r="P44" i="1"/>
  <c r="O44" i="1"/>
  <c r="N44" i="1"/>
  <c r="M44" i="1"/>
  <c r="J44" i="1"/>
  <c r="L44" i="1" s="1"/>
  <c r="A44" i="1"/>
  <c r="R43" i="1"/>
  <c r="P43" i="1"/>
  <c r="O43" i="1"/>
  <c r="N43" i="1"/>
  <c r="M43" i="1"/>
  <c r="J43" i="1"/>
  <c r="L43" i="1" s="1"/>
  <c r="A43" i="1"/>
  <c r="R42" i="1"/>
  <c r="P42" i="1"/>
  <c r="O42" i="1"/>
  <c r="N42" i="1"/>
  <c r="M42" i="1"/>
  <c r="L42" i="1"/>
  <c r="J42" i="1"/>
  <c r="A42" i="1"/>
  <c r="R41" i="1"/>
  <c r="P41" i="1"/>
  <c r="O41" i="1"/>
  <c r="N41" i="1"/>
  <c r="M41" i="1"/>
  <c r="L41" i="1"/>
  <c r="J41" i="1"/>
  <c r="A41" i="1"/>
  <c r="R40" i="1"/>
  <c r="P40" i="1"/>
  <c r="O40" i="1"/>
  <c r="N40" i="1"/>
  <c r="M40" i="1"/>
  <c r="L40" i="1"/>
  <c r="J40" i="1"/>
  <c r="A40" i="1"/>
  <c r="R39" i="1"/>
  <c r="P39" i="1"/>
  <c r="O39" i="1"/>
  <c r="N39" i="1"/>
  <c r="M39" i="1"/>
  <c r="J39" i="1"/>
  <c r="L39" i="1" s="1"/>
  <c r="A39" i="1"/>
  <c r="R38" i="1"/>
  <c r="P38" i="1"/>
  <c r="O38" i="1"/>
  <c r="N38" i="1"/>
  <c r="M38" i="1"/>
  <c r="J38" i="1"/>
  <c r="L38" i="1" s="1"/>
  <c r="A38" i="1"/>
  <c r="R37" i="1"/>
  <c r="P37" i="1"/>
  <c r="O37" i="1"/>
  <c r="N37" i="1"/>
  <c r="M37" i="1"/>
  <c r="J37" i="1"/>
  <c r="L37" i="1" s="1"/>
  <c r="A37" i="1"/>
  <c r="R36" i="1"/>
  <c r="P36" i="1"/>
  <c r="O36" i="1"/>
  <c r="N36" i="1"/>
  <c r="M36" i="1"/>
  <c r="J36" i="1"/>
  <c r="L36" i="1" s="1"/>
  <c r="A36" i="1"/>
  <c r="R35" i="1"/>
  <c r="P35" i="1"/>
  <c r="O35" i="1"/>
  <c r="N35" i="1"/>
  <c r="M35" i="1"/>
  <c r="L35" i="1"/>
  <c r="J35" i="1"/>
  <c r="A35" i="1"/>
  <c r="R34" i="1"/>
  <c r="P34" i="1"/>
  <c r="O34" i="1"/>
  <c r="N34" i="1"/>
  <c r="M34" i="1"/>
  <c r="J34" i="1"/>
  <c r="L34" i="1" s="1"/>
  <c r="A34" i="1"/>
  <c r="R33" i="1"/>
  <c r="P33" i="1"/>
  <c r="O33" i="1"/>
  <c r="N33" i="1"/>
  <c r="M33" i="1"/>
  <c r="L33" i="1"/>
  <c r="J33" i="1"/>
  <c r="A33" i="1"/>
  <c r="R32" i="1"/>
  <c r="P32" i="1"/>
  <c r="O32" i="1"/>
  <c r="N32" i="1"/>
  <c r="M32" i="1"/>
  <c r="J32" i="1"/>
  <c r="L32" i="1" s="1"/>
  <c r="A32" i="1"/>
  <c r="C8" i="2" s="1"/>
  <c r="R31" i="1"/>
  <c r="P31" i="1"/>
  <c r="O31" i="1"/>
  <c r="N31" i="1"/>
  <c r="M31" i="1"/>
  <c r="J31" i="1"/>
  <c r="L31" i="1" s="1"/>
  <c r="A31" i="1"/>
  <c r="R30" i="1"/>
  <c r="P30" i="1"/>
  <c r="O30" i="1"/>
  <c r="N30" i="1"/>
  <c r="M30" i="1"/>
  <c r="L30" i="1"/>
  <c r="J30" i="1"/>
  <c r="A30" i="1"/>
  <c r="R29" i="1"/>
  <c r="P29" i="1"/>
  <c r="O29" i="1"/>
  <c r="N29" i="1"/>
  <c r="M29" i="1"/>
  <c r="J29" i="1"/>
  <c r="L29" i="1" s="1"/>
  <c r="A29" i="1"/>
  <c r="R28" i="1"/>
  <c r="P28" i="1"/>
  <c r="O28" i="1"/>
  <c r="N28" i="1"/>
  <c r="M28" i="1"/>
  <c r="J28" i="1"/>
  <c r="L28" i="1" s="1"/>
  <c r="A28" i="1"/>
  <c r="R27" i="1"/>
  <c r="P27" i="1"/>
  <c r="O27" i="1"/>
  <c r="N27" i="1"/>
  <c r="M27" i="1"/>
  <c r="J27" i="1"/>
  <c r="L27" i="1" s="1"/>
  <c r="A27" i="1"/>
  <c r="R26" i="1"/>
  <c r="P26" i="1"/>
  <c r="O26" i="1"/>
  <c r="N26" i="1"/>
  <c r="M26" i="1"/>
  <c r="J26" i="1"/>
  <c r="L26" i="1" s="1"/>
  <c r="A26" i="1"/>
  <c r="R25" i="1"/>
  <c r="P25" i="1"/>
  <c r="O25" i="1"/>
  <c r="N25" i="1"/>
  <c r="M25" i="1"/>
  <c r="L25" i="1"/>
  <c r="J25" i="1"/>
  <c r="A25" i="1"/>
  <c r="R24" i="1"/>
  <c r="P24" i="1"/>
  <c r="O24" i="1"/>
  <c r="N24" i="1"/>
  <c r="M24" i="1"/>
  <c r="J24" i="1"/>
  <c r="L24" i="1" s="1"/>
  <c r="A24" i="1"/>
  <c r="R23" i="1"/>
  <c r="O23" i="1"/>
  <c r="N23" i="1"/>
  <c r="M23" i="1"/>
  <c r="L23" i="1"/>
  <c r="P23" i="1" s="1"/>
  <c r="J23" i="1"/>
  <c r="A23" i="1"/>
  <c r="R22" i="1"/>
  <c r="O22" i="1"/>
  <c r="N22" i="1"/>
  <c r="M22" i="1"/>
  <c r="J22" i="1"/>
  <c r="L22" i="1" s="1"/>
  <c r="P22" i="1" s="1"/>
  <c r="A22" i="1"/>
  <c r="G12" i="2" s="1"/>
  <c r="R21" i="1"/>
  <c r="O21" i="1"/>
  <c r="N21" i="1"/>
  <c r="M21" i="1"/>
  <c r="J21" i="1"/>
  <c r="L21" i="1" s="1"/>
  <c r="A21" i="1"/>
  <c r="R20" i="1"/>
  <c r="O20" i="1"/>
  <c r="P20" i="1" s="1"/>
  <c r="N20" i="1"/>
  <c r="M20" i="1"/>
  <c r="L20" i="1"/>
  <c r="J20" i="1"/>
  <c r="A20" i="1"/>
  <c r="R19" i="1"/>
  <c r="O19" i="1"/>
  <c r="N19" i="1"/>
  <c r="M19" i="1"/>
  <c r="J19" i="1"/>
  <c r="L19" i="1" s="1"/>
  <c r="P19" i="1" s="1"/>
  <c r="A19" i="1"/>
  <c r="R18" i="1"/>
  <c r="O18" i="1"/>
  <c r="N18" i="1"/>
  <c r="M18" i="1"/>
  <c r="J18" i="1"/>
  <c r="L18" i="1" s="1"/>
  <c r="P18" i="1" s="1"/>
  <c r="A18" i="1"/>
  <c r="R17" i="1"/>
  <c r="O17" i="1"/>
  <c r="N17" i="1"/>
  <c r="M17" i="1"/>
  <c r="J17" i="1"/>
  <c r="L17" i="1" s="1"/>
  <c r="P17" i="1" s="1"/>
  <c r="A17" i="1"/>
  <c r="G6" i="2" s="1"/>
  <c r="R16" i="1"/>
  <c r="O16" i="1"/>
  <c r="N16" i="1"/>
  <c r="M16" i="1"/>
  <c r="L16" i="1"/>
  <c r="P16" i="1" s="1"/>
  <c r="J16" i="1"/>
  <c r="A16" i="1"/>
  <c r="R15" i="1"/>
  <c r="O15" i="1"/>
  <c r="N15" i="1"/>
  <c r="P15" i="1" s="1"/>
  <c r="M15" i="1"/>
  <c r="L15" i="1"/>
  <c r="J15" i="1"/>
  <c r="A15" i="1"/>
  <c r="R14" i="1"/>
  <c r="O14" i="1"/>
  <c r="N14" i="1"/>
  <c r="M14" i="1"/>
  <c r="J14" i="1"/>
  <c r="L14" i="1" s="1"/>
  <c r="P14" i="1" s="1"/>
  <c r="A14" i="1"/>
  <c r="R13" i="1"/>
  <c r="P13" i="1"/>
  <c r="O13" i="1"/>
  <c r="N13" i="1"/>
  <c r="M13" i="1"/>
  <c r="L13" i="1"/>
  <c r="J13" i="1"/>
  <c r="A13" i="1"/>
  <c r="R12" i="1"/>
  <c r="O12" i="1"/>
  <c r="N12" i="1"/>
  <c r="M12" i="1"/>
  <c r="J12" i="1"/>
  <c r="L12" i="1" s="1"/>
  <c r="P12" i="1" s="1"/>
  <c r="H4" i="2" s="1"/>
  <c r="A12" i="1"/>
  <c r="G10" i="2" s="1"/>
  <c r="R11" i="1"/>
  <c r="O11" i="1"/>
  <c r="N11" i="1"/>
  <c r="M11" i="1"/>
  <c r="J11" i="1"/>
  <c r="L11" i="1" s="1"/>
  <c r="A11" i="1"/>
  <c r="R10" i="1"/>
  <c r="O10" i="1"/>
  <c r="N10" i="1"/>
  <c r="M10" i="1"/>
  <c r="L10" i="1"/>
  <c r="P10" i="1" s="1"/>
  <c r="J10" i="1"/>
  <c r="A10" i="1"/>
  <c r="P6" i="1"/>
  <c r="M6" i="1"/>
  <c r="J6" i="1"/>
  <c r="G6" i="1"/>
  <c r="P5" i="1"/>
  <c r="M5" i="1"/>
  <c r="J5" i="1"/>
  <c r="G5" i="1"/>
  <c r="P11" i="1" l="1"/>
  <c r="D5" i="1"/>
  <c r="P21" i="1"/>
  <c r="E8" i="2" s="1"/>
  <c r="F8" i="2" s="1"/>
  <c r="D8" i="2"/>
  <c r="A6" i="1"/>
  <c r="E4" i="2"/>
  <c r="A5" i="1"/>
  <c r="H8" i="2"/>
  <c r="I14" i="2"/>
  <c r="H14" i="2"/>
  <c r="I13" i="2"/>
  <c r="D4" i="2"/>
  <c r="B8" i="2"/>
  <c r="H11" i="2"/>
  <c r="H5" i="2"/>
  <c r="H16" i="2" s="1"/>
  <c r="I5" i="2"/>
  <c r="D13" i="2"/>
  <c r="E13" i="2"/>
  <c r="F13" i="2" s="1"/>
  <c r="H12" i="2"/>
  <c r="I8" i="2"/>
  <c r="B5" i="2"/>
  <c r="D9" i="2"/>
  <c r="C13" i="2"/>
  <c r="E9" i="2"/>
  <c r="F9" i="2" s="1"/>
  <c r="B6" i="2"/>
  <c r="H13" i="2"/>
  <c r="I12" i="2"/>
  <c r="D6" i="1"/>
  <c r="C6" i="2"/>
  <c r="D10" i="2"/>
  <c r="G14" i="2"/>
  <c r="E10" i="2"/>
  <c r="F10" i="2" s="1"/>
  <c r="I4" i="2"/>
  <c r="B7" i="2"/>
  <c r="B11" i="2"/>
  <c r="G15" i="2"/>
  <c r="B15" i="2"/>
  <c r="C7" i="2"/>
  <c r="D7" i="2"/>
  <c r="H6" i="2"/>
  <c r="E15" i="2"/>
  <c r="C11" i="2"/>
  <c r="G11" i="2"/>
  <c r="B4" i="2"/>
  <c r="D6" i="2"/>
  <c r="H10" i="2"/>
  <c r="C15" i="2"/>
  <c r="C4" i="2"/>
  <c r="E6" i="2"/>
  <c r="F6" i="2" s="1"/>
  <c r="G8" i="2"/>
  <c r="I10" i="2"/>
  <c r="B13" i="2"/>
  <c r="D15" i="2"/>
  <c r="G4" i="2"/>
  <c r="I6" i="2"/>
  <c r="B9" i="2"/>
  <c r="D11" i="2"/>
  <c r="H15" i="2"/>
  <c r="C9" i="2"/>
  <c r="E11" i="2"/>
  <c r="G13" i="2"/>
  <c r="I15" i="2"/>
  <c r="B14" i="2"/>
  <c r="D5" i="2"/>
  <c r="H9" i="2"/>
  <c r="C14" i="2"/>
  <c r="E5" i="2"/>
  <c r="F5" i="2" s="1"/>
  <c r="G7" i="2"/>
  <c r="I9" i="2"/>
  <c r="B12" i="2"/>
  <c r="D14" i="2"/>
  <c r="C12" i="2"/>
  <c r="E14" i="2"/>
  <c r="F14" i="2" s="1"/>
  <c r="C5" i="2"/>
  <c r="E7" i="2"/>
  <c r="G9" i="2"/>
  <c r="I11" i="2"/>
  <c r="H7" i="2"/>
  <c r="G5" i="2"/>
  <c r="I7" i="2"/>
  <c r="B10" i="2"/>
  <c r="D12" i="2"/>
  <c r="C10" i="2"/>
  <c r="E12" i="2"/>
  <c r="F12" i="2" s="1"/>
  <c r="G16" i="2" l="1"/>
  <c r="F7" i="2"/>
  <c r="I16" i="2"/>
  <c r="B16" i="2"/>
  <c r="D16" i="2"/>
  <c r="C16" i="2"/>
  <c r="E16" i="2"/>
  <c r="F16" i="2" s="1"/>
  <c r="F4" i="2"/>
  <c r="F15" i="2"/>
  <c r="F11" i="2"/>
</calcChain>
</file>

<file path=xl/sharedStrings.xml><?xml version="1.0" encoding="utf-8"?>
<sst xmlns="http://schemas.openxmlformats.org/spreadsheetml/2006/main" count="180" uniqueCount="90">
  <si>
    <t>Vorlage für die monatliche Erfassung und Erstattung von zuhause geladenem Strom für elektrische Firmenwagen.</t>
  </si>
  <si>
    <t>Gesamterstattung</t>
  </si>
  <si>
    <t>Abrechnungsfähige kWh</t>
  </si>
  <si>
    <t>Ladevorgänge</t>
  </si>
  <si>
    <t>Freigegeben</t>
  </si>
  <si>
    <t>Offen / prüfen</t>
  </si>
  <si>
    <t>Gewähltes Verfahren</t>
  </si>
  <si>
    <t>Abrechnungsmonat</t>
  </si>
  <si>
    <t>Datum</t>
  </si>
  <si>
    <t>Mitarbeiter/in</t>
  </si>
  <si>
    <t>Fahrzeug</t>
  </si>
  <si>
    <t>Kennzeichen</t>
  </si>
  <si>
    <t>Ladepunkt</t>
  </si>
  <si>
    <t>Nachweisart</t>
  </si>
  <si>
    <t>Zähler Start kWh</t>
  </si>
  <si>
    <t>Zähler Ende kWh</t>
  </si>
  <si>
    <t>Geladen kWh</t>
  </si>
  <si>
    <t>Erstattungsanteil %</t>
  </si>
  <si>
    <t>Verfahren</t>
  </si>
  <si>
    <t>Satz €/kWh</t>
  </si>
  <si>
    <t>Grundpreisanteil €</t>
  </si>
  <si>
    <t>Erstattung €</t>
  </si>
  <si>
    <t>Freigabe</t>
  </si>
  <si>
    <t>Status automatisch</t>
  </si>
  <si>
    <t>Bemerkung</t>
  </si>
  <si>
    <t>Anna Beispiel</t>
  </si>
  <si>
    <t>BEV-01 – Kompaktklasse</t>
  </si>
  <si>
    <t>OL-E 2046</t>
  </si>
  <si>
    <t>Wallbox zuhause</t>
  </si>
  <si>
    <t>Wallbox-Zähler</t>
  </si>
  <si>
    <t>Monatsstart mit Wallbox-Export</t>
  </si>
  <si>
    <t>Lukas Weber</t>
  </si>
  <si>
    <t>BEV-02 – Kombi</t>
  </si>
  <si>
    <t>OL-MW 314</t>
  </si>
  <si>
    <t>Garage mit Unterzähler</t>
  </si>
  <si>
    <t>Fahrzeug-App</t>
  </si>
  <si>
    <t>Geprüft</t>
  </si>
  <si>
    <t>Export liegt als PDF vor</t>
  </si>
  <si>
    <t>Mina Hoffmann</t>
  </si>
  <si>
    <t>PHEV-01 – Mittelklasse</t>
  </si>
  <si>
    <t>OL-HY 720</t>
  </si>
  <si>
    <t>Mobile Ladeeinheit</t>
  </si>
  <si>
    <t>Mobiler MID-Zähler</t>
  </si>
  <si>
    <t>PHEV, nur Firmenwagen-Ladevorgänge</t>
  </si>
  <si>
    <t>Noah Klein</t>
  </si>
  <si>
    <t>BEV-03 – Poolfahrzeug</t>
  </si>
  <si>
    <t>OL-P 910</t>
  </si>
  <si>
    <t>Privater Stellplatz</t>
  </si>
  <si>
    <t>Monatsauszug</t>
  </si>
  <si>
    <t>Offen</t>
  </si>
  <si>
    <t>Noch nicht freigegeben</t>
  </si>
  <si>
    <t>Lea Schneider</t>
  </si>
  <si>
    <t>BEV-04 – Lieferwagen</t>
  </si>
  <si>
    <t>OL-L 504</t>
  </si>
  <si>
    <t>Dienstreise-Woche</t>
  </si>
  <si>
    <t>Nachweis fehlt bewusst als Beispiel</t>
  </si>
  <si>
    <t>Nur erstattungsfähiger Anteil erfasst</t>
  </si>
  <si>
    <t>Wartet auf Monatsfreigabe</t>
  </si>
  <si>
    <t>Beispieldaten Juni</t>
  </si>
  <si>
    <t>Monatsreport – Firmenwagen zuhause laden 2026</t>
  </si>
  <si>
    <t>Monat</t>
  </si>
  <si>
    <t>Ø Satz €/kWh</t>
  </si>
  <si>
    <t>Freigegeben €</t>
  </si>
  <si>
    <t>Offen/prüfen €</t>
  </si>
  <si>
    <t>Fehlende Nachweise</t>
  </si>
  <si>
    <t>Monat Label</t>
  </si>
  <si>
    <t>Gesamt</t>
  </si>
  <si>
    <t>Hinweis: Diese Vorlage ist für die interne Abrechnung gedacht. Das gewählte Verfahren sollte pro Kalenderjahr einheitlich verwendet werden. Die eigentliche Prüfung und Freigabe bleibt beim Unternehmen bzw. bei der Lohnbuchhaltung.</t>
  </si>
  <si>
    <t>Einstellungen für die Abrechnung 2026</t>
  </si>
  <si>
    <t>Abrechnungsjahr</t>
  </si>
  <si>
    <t>Abrechnungsverfahren</t>
  </si>
  <si>
    <t>Strompreispauschale</t>
  </si>
  <si>
    <t>Strompreispauschale 2026 €/kWh</t>
  </si>
  <si>
    <t>Vertraglicher Arbeitspreis €/kWh</t>
  </si>
  <si>
    <t>Monatlicher Grundpreis Stromvertrag €</t>
  </si>
  <si>
    <t>Haushaltsverbrauch pro Monat kWh</t>
  </si>
  <si>
    <t>Grundpreisanteil €/kWh</t>
  </si>
  <si>
    <t>Effektiver tatsächlicher Satz €/kWh</t>
  </si>
  <si>
    <t>Standard-Erstattungsanteil</t>
  </si>
  <si>
    <t>Unternehmen</t>
  </si>
  <si>
    <t>Muster Mobility GmbH</t>
  </si>
  <si>
    <t>Hinweis</t>
  </si>
  <si>
    <t>Eingabezellen sind hell hinterlegt</t>
  </si>
  <si>
    <t>Formelspalten bitte nicht überschreiben</t>
  </si>
  <si>
    <t>Verfahren in B4 für das Jahr einheitlich wählen</t>
  </si>
  <si>
    <t>Abgelehnt</t>
  </si>
  <si>
    <t>Nachweise monatlich ablegen</t>
  </si>
  <si>
    <t>Rechnung/Export</t>
  </si>
  <si>
    <t>BEV-05 – Außendienst</t>
  </si>
  <si>
    <t>Firmenwagen zuhause laden – Abrechnung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</si>
</sst>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\ \€"/>
    <numFmt numFmtId="165" formatCode="0.0000\ \€"/>
    <numFmt numFmtId="166" formatCode="#,##0.00\ \€"/>
    <numFmt numFmtId="167" formatCode="mmm\ yyyy"/>
    <numFmt numFmtId="168" formatCode="dd\.mm\.yyyy"/>
  </numFmts>
  <fonts count="13" x14ac:knownFonts="1">
    <font>
      <sz val="11"/>
      <name val="Carlito"/>
    </font>
    <font>
      <sz val="10"/>
      <color rgb="FF1F2937"/>
      <name val="Calibri"/>
    </font>
    <font>
      <b/>
      <sz val="16"/>
      <color rgb="FFFFFFFF"/>
      <name val="Calibri"/>
    </font>
    <font>
      <b/>
      <sz val="10"/>
      <color rgb="FF1F2937"/>
      <name val="Calibri"/>
    </font>
    <font>
      <b/>
      <sz val="10"/>
      <color rgb="FFFFFFFF"/>
      <name val="Calibri"/>
    </font>
    <font>
      <i/>
      <sz val="10"/>
      <color rgb="FF64748B"/>
      <name val="Calibri"/>
    </font>
    <font>
      <b/>
      <sz val="10"/>
      <color rgb="FF64748B"/>
      <name val="Calibri"/>
    </font>
    <font>
      <b/>
      <sz val="15"/>
      <color rgb="FF14213D"/>
      <name val="Calibri"/>
    </font>
    <font>
      <b/>
      <sz val="16"/>
      <color rgb="FF14213D"/>
      <name val="Calibri"/>
    </font>
    <font>
      <sz val="8"/>
      <color rgb="FFFFFFFF"/>
      <name val="Calibri"/>
    </font>
    <font>
      <sz val="11"/>
      <name val="Carlito"/>
    </font>
    <font>
      <b/>
      <sz val="21"/>
      <color rgb="FFFFFFFF"/>
      <name val="Calibri"/>
      <family val="2"/>
    </font>
    <font>
      <sz val="21"/>
      <color rgb="FF1F2937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14213D"/>
      </patternFill>
    </fill>
    <fill>
      <patternFill patternType="solid">
        <fgColor rgb="FFE7ECF3"/>
      </patternFill>
    </fill>
    <fill>
      <patternFill patternType="solid">
        <fgColor rgb="FFF8FAFC"/>
      </patternFill>
    </fill>
    <fill>
      <patternFill patternType="solid">
        <fgColor rgb="FF1F4E79"/>
      </patternFill>
    </fill>
    <fill>
      <patternFill patternType="solid">
        <fgColor rgb="FFEEF3F8"/>
      </patternFill>
    </fill>
    <fill>
      <patternFill patternType="solid">
        <fgColor rgb="FFF1F5F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/>
  </cellStyleXfs>
  <cellXfs count="46">
    <xf numFmtId="0" fontId="0" fillId="0" borderId="0" xfId="0"/>
    <xf numFmtId="0" fontId="1" fillId="2" borderId="0" xfId="1" applyFont="1" applyFill="1"/>
    <xf numFmtId="0" fontId="4" fillId="6" borderId="0" xfId="1" applyFont="1" applyFill="1" applyAlignment="1">
      <alignment horizontal="center"/>
    </xf>
    <xf numFmtId="0" fontId="1" fillId="5" borderId="0" xfId="1" applyFont="1" applyFill="1" applyAlignment="1">
      <alignment wrapText="1"/>
    </xf>
    <xf numFmtId="0" fontId="4" fillId="6" borderId="0" xfId="1" applyFont="1" applyFill="1" applyAlignment="1">
      <alignment horizontal="center" wrapText="1"/>
    </xf>
    <xf numFmtId="0" fontId="4" fillId="6" borderId="0" xfId="1" applyFont="1" applyFill="1" applyAlignment="1">
      <alignment horizontal="center" vertical="center" wrapText="1"/>
    </xf>
    <xf numFmtId="0" fontId="1" fillId="8" borderId="0" xfId="1" applyFont="1" applyFill="1" applyAlignment="1">
      <alignment vertical="center" wrapText="1"/>
    </xf>
    <xf numFmtId="0" fontId="1" fillId="2" borderId="0" xfId="1" applyFont="1" applyFill="1" applyAlignment="1">
      <alignment vertical="center" wrapText="1"/>
    </xf>
    <xf numFmtId="167" fontId="1" fillId="8" borderId="0" xfId="1" applyNumberFormat="1" applyFont="1" applyFill="1" applyAlignment="1">
      <alignment vertical="center" wrapText="1"/>
    </xf>
    <xf numFmtId="168" fontId="1" fillId="2" borderId="0" xfId="1" applyNumberFormat="1" applyFont="1" applyFill="1" applyAlignment="1">
      <alignment vertical="center" wrapText="1"/>
    </xf>
    <xf numFmtId="2" fontId="1" fillId="2" borderId="0" xfId="1" applyNumberFormat="1" applyFont="1" applyFill="1" applyAlignment="1">
      <alignment vertical="center" wrapText="1"/>
    </xf>
    <xf numFmtId="2" fontId="1" fillId="8" borderId="0" xfId="1" applyNumberFormat="1" applyFont="1" applyFill="1" applyAlignment="1">
      <alignment vertical="center" wrapText="1"/>
    </xf>
    <xf numFmtId="9" fontId="1" fillId="2" borderId="0" xfId="1" applyNumberFormat="1" applyFont="1" applyFill="1" applyAlignment="1">
      <alignment vertical="center" wrapText="1"/>
    </xf>
    <xf numFmtId="165" fontId="1" fillId="8" borderId="0" xfId="1" applyNumberFormat="1" applyFont="1" applyFill="1" applyAlignment="1">
      <alignment vertical="center" wrapText="1"/>
    </xf>
    <xf numFmtId="166" fontId="1" fillId="8" borderId="0" xfId="1" applyNumberFormat="1" applyFont="1" applyFill="1" applyAlignment="1">
      <alignment vertical="center" wrapText="1"/>
    </xf>
    <xf numFmtId="167" fontId="1" fillId="5" borderId="0" xfId="1" applyNumberFormat="1" applyFont="1" applyFill="1" applyAlignment="1">
      <alignment horizontal="center"/>
    </xf>
    <xf numFmtId="167" fontId="3" fillId="4" borderId="0" xfId="1" applyNumberFormat="1" applyFont="1" applyFill="1" applyAlignment="1">
      <alignment horizontal="center"/>
    </xf>
    <xf numFmtId="2" fontId="1" fillId="5" borderId="0" xfId="1" applyNumberFormat="1" applyFont="1" applyFill="1" applyAlignment="1">
      <alignment horizontal="center"/>
    </xf>
    <xf numFmtId="2" fontId="3" fillId="4" borderId="0" xfId="1" applyNumberFormat="1" applyFont="1" applyFill="1" applyAlignment="1">
      <alignment horizontal="center"/>
    </xf>
    <xf numFmtId="166" fontId="1" fillId="5" borderId="0" xfId="1" applyNumberFormat="1" applyFont="1" applyFill="1" applyAlignment="1">
      <alignment horizontal="center"/>
    </xf>
    <xf numFmtId="166" fontId="3" fillId="4" borderId="0" xfId="1" applyNumberFormat="1" applyFont="1" applyFill="1" applyAlignment="1">
      <alignment horizontal="center"/>
    </xf>
    <xf numFmtId="165" fontId="1" fillId="5" borderId="0" xfId="1" applyNumberFormat="1" applyFont="1" applyFill="1" applyAlignment="1">
      <alignment horizontal="center"/>
    </xf>
    <xf numFmtId="165" fontId="3" fillId="4" borderId="0" xfId="1" applyNumberFormat="1" applyFont="1" applyFill="1" applyAlignment="1">
      <alignment horizontal="center"/>
    </xf>
    <xf numFmtId="1" fontId="1" fillId="5" borderId="0" xfId="1" applyNumberFormat="1" applyFont="1" applyFill="1" applyAlignment="1">
      <alignment horizontal="center"/>
    </xf>
    <xf numFmtId="1" fontId="3" fillId="4" borderId="0" xfId="1" applyNumberFormat="1" applyFont="1" applyFill="1" applyAlignment="1">
      <alignment horizontal="center"/>
    </xf>
    <xf numFmtId="0" fontId="3" fillId="4" borderId="0" xfId="1" applyFont="1" applyFill="1" applyAlignment="1">
      <alignment horizontal="left" wrapText="1"/>
    </xf>
    <xf numFmtId="164" fontId="1" fillId="5" borderId="0" xfId="1" applyNumberFormat="1" applyFont="1" applyFill="1" applyAlignment="1">
      <alignment wrapText="1"/>
    </xf>
    <xf numFmtId="1" fontId="1" fillId="5" borderId="0" xfId="1" applyNumberFormat="1" applyFont="1" applyFill="1" applyAlignment="1">
      <alignment wrapText="1"/>
    </xf>
    <xf numFmtId="165" fontId="1" fillId="5" borderId="0" xfId="1" applyNumberFormat="1" applyFont="1" applyFill="1" applyAlignment="1">
      <alignment wrapText="1"/>
    </xf>
    <xf numFmtId="9" fontId="1" fillId="5" borderId="0" xfId="1" applyNumberFormat="1" applyFont="1" applyFill="1" applyAlignment="1">
      <alignment wrapText="1"/>
    </xf>
    <xf numFmtId="0" fontId="9" fillId="2" borderId="0" xfId="1" applyFont="1" applyFill="1"/>
    <xf numFmtId="0" fontId="2" fillId="3" borderId="0" xfId="1" applyFont="1" applyFill="1" applyAlignment="1">
      <alignment horizontal="left" vertical="center"/>
    </xf>
    <xf numFmtId="0" fontId="1" fillId="2" borderId="0" xfId="1" applyFont="1" applyFill="1"/>
    <xf numFmtId="0" fontId="5" fillId="4" borderId="0" xfId="1" applyFont="1" applyFill="1" applyAlignment="1">
      <alignment horizontal="left"/>
    </xf>
    <xf numFmtId="0" fontId="6" fillId="7" borderId="0" xfId="1" applyFont="1" applyFill="1" applyAlignment="1">
      <alignment horizontal="center" vertical="center" wrapText="1"/>
    </xf>
    <xf numFmtId="166" fontId="8" fillId="7" borderId="0" xfId="1" applyNumberFormat="1" applyFont="1" applyFill="1" applyAlignment="1">
      <alignment horizontal="center" vertical="center"/>
    </xf>
    <xf numFmtId="166" fontId="7" fillId="7" borderId="0" xfId="1" applyNumberFormat="1" applyFont="1" applyFill="1" applyAlignment="1">
      <alignment horizontal="left" vertical="center"/>
    </xf>
    <xf numFmtId="2" fontId="8" fillId="7" borderId="0" xfId="1" applyNumberFormat="1" applyFont="1" applyFill="1" applyAlignment="1">
      <alignment horizontal="center" vertical="center"/>
    </xf>
    <xf numFmtId="2" fontId="7" fillId="7" borderId="0" xfId="1" applyNumberFormat="1" applyFont="1" applyFill="1" applyAlignment="1">
      <alignment horizontal="left" vertical="center"/>
    </xf>
    <xf numFmtId="1" fontId="8" fillId="7" borderId="0" xfId="1" applyNumberFormat="1" applyFont="1" applyFill="1" applyAlignment="1">
      <alignment horizontal="center" vertical="center"/>
    </xf>
    <xf numFmtId="1" fontId="7" fillId="7" borderId="0" xfId="1" applyNumberFormat="1" applyFont="1" applyFill="1" applyAlignment="1">
      <alignment horizontal="left" vertical="center"/>
    </xf>
    <xf numFmtId="49" fontId="8" fillId="7" borderId="0" xfId="1" applyNumberFormat="1" applyFont="1" applyFill="1" applyAlignment="1">
      <alignment horizontal="center" vertical="center"/>
    </xf>
    <xf numFmtId="49" fontId="7" fillId="7" borderId="0" xfId="1" applyNumberFormat="1" applyFont="1" applyFill="1" applyAlignment="1">
      <alignment horizontal="left" vertical="center"/>
    </xf>
    <xf numFmtId="0" fontId="5" fillId="7" borderId="0" xfId="1" applyFont="1" applyFill="1" applyAlignment="1">
      <alignment vertical="top" wrapText="1"/>
    </xf>
    <xf numFmtId="0" fontId="11" fillId="3" borderId="0" xfId="1" applyFont="1" applyFill="1" applyAlignment="1">
      <alignment horizontal="left" vertical="center"/>
    </xf>
    <xf numFmtId="0" fontId="12" fillId="2" borderId="0" xfId="1" applyFont="1" applyFill="1"/>
  </cellXfs>
  <cellStyles count="2">
    <cellStyle name="Normal" xfId="1" xr:uid="{00000000-0005-0000-0000-000000000000}"/>
    <cellStyle name="Standard" xfId="0" builtinId="0"/>
  </cellStyles>
  <dxfs count="5">
    <dxf>
      <fill>
        <patternFill patternType="solid">
          <bgColor rgb="FFF4CCCC"/>
        </patternFill>
      </fill>
    </dxf>
    <dxf>
      <fill>
        <patternFill patternType="solid">
          <bgColor rgb="FFFFF2CC"/>
        </patternFill>
      </fill>
    </dxf>
    <dxf>
      <font>
        <color rgb="FF990000"/>
      </font>
      <fill>
        <patternFill patternType="solid">
          <bgColor rgb="FFF4CCCC"/>
        </patternFill>
      </fill>
    </dxf>
    <dxf>
      <font>
        <color rgb="FF7F6000"/>
      </font>
      <fill>
        <patternFill patternType="solid">
          <bgColor rgb="FFFFF2CC"/>
        </patternFill>
      </fill>
    </dxf>
    <dxf>
      <font>
        <color rgb="FF274E13"/>
      </font>
      <fill>
        <patternFill patternType="solid">
          <bgColor rgb="FFD9EAD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Erstattung €</c:v>
          </c:tx>
          <c:invertIfNegative val="1"/>
          <c:cat>
            <c:strRef>
              <c:f>Monatsreport!$J$4:$J$15</c:f>
              <c:strCache>
                <c:ptCount val="12"/>
                <c:pt idx="0">
                  <c:v>ene yyyy</c:v>
                </c:pt>
                <c:pt idx="1">
                  <c:v>feb yyyy</c:v>
                </c:pt>
                <c:pt idx="2">
                  <c:v>mar yyyy</c:v>
                </c:pt>
                <c:pt idx="3">
                  <c:v>abr yyyy</c:v>
                </c:pt>
                <c:pt idx="4">
                  <c:v>may yyyy</c:v>
                </c:pt>
                <c:pt idx="5">
                  <c:v>jun yyyy</c:v>
                </c:pt>
                <c:pt idx="6">
                  <c:v>jul yyyy</c:v>
                </c:pt>
                <c:pt idx="7">
                  <c:v>ago yyyy</c:v>
                </c:pt>
                <c:pt idx="8">
                  <c:v>sep yyyy</c:v>
                </c:pt>
                <c:pt idx="9">
                  <c:v>oct yyyy</c:v>
                </c:pt>
                <c:pt idx="10">
                  <c:v>nov yyyy</c:v>
                </c:pt>
                <c:pt idx="11">
                  <c:v>dic yyyy</c:v>
                </c:pt>
              </c:strCache>
            </c:strRef>
          </c:cat>
          <c:val>
            <c:numRef>
              <c:f>Monatsreport!$E$4:$E$15</c:f>
              <c:numCache>
                <c:formatCode>#,##0.00\ \€</c:formatCode>
                <c:ptCount val="12"/>
                <c:pt idx="0">
                  <c:v>45.86</c:v>
                </c:pt>
                <c:pt idx="1">
                  <c:v>47.7</c:v>
                </c:pt>
                <c:pt idx="2">
                  <c:v>45.900000000000006</c:v>
                </c:pt>
                <c:pt idx="3">
                  <c:v>29.02</c:v>
                </c:pt>
                <c:pt idx="4">
                  <c:v>29.75</c:v>
                </c:pt>
                <c:pt idx="5">
                  <c:v>19.14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FA-4976-AD60-CD928F81E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.00\ \€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18</xdr:col>
      <xdr:colOff>0</xdr:colOff>
      <xdr:row>18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adevorgaenge" displayName="Ladevorgaenge" ref="A9:S209">
  <tableColumns count="19">
    <tableColumn id="1" xr3:uid="{00000000-0010-0000-0000-000001000000}" name="Abrechnungsmonat"/>
    <tableColumn id="2" xr3:uid="{00000000-0010-0000-0000-000002000000}" name="Datum"/>
    <tableColumn id="3" xr3:uid="{00000000-0010-0000-0000-000003000000}" name="Mitarbeiter/in"/>
    <tableColumn id="4" xr3:uid="{00000000-0010-0000-0000-000004000000}" name="Fahrzeug"/>
    <tableColumn id="5" xr3:uid="{00000000-0010-0000-0000-000005000000}" name="Kennzeichen"/>
    <tableColumn id="6" xr3:uid="{00000000-0010-0000-0000-000006000000}" name="Ladepunkt"/>
    <tableColumn id="7" xr3:uid="{00000000-0010-0000-0000-000007000000}" name="Nachweisart"/>
    <tableColumn id="8" xr3:uid="{00000000-0010-0000-0000-000008000000}" name="Zähler Start kWh"/>
    <tableColumn id="9" xr3:uid="{00000000-0010-0000-0000-000009000000}" name="Zähler Ende kWh"/>
    <tableColumn id="10" xr3:uid="{00000000-0010-0000-0000-00000A000000}" name="Geladen kWh"/>
    <tableColumn id="11" xr3:uid="{00000000-0010-0000-0000-00000B000000}" name="Erstattungsanteil %"/>
    <tableColumn id="12" xr3:uid="{00000000-0010-0000-0000-00000C000000}" name="Abrechnungsfähige kWh"/>
    <tableColumn id="13" xr3:uid="{00000000-0010-0000-0000-00000D000000}" name="Verfahren"/>
    <tableColumn id="14" xr3:uid="{00000000-0010-0000-0000-00000E000000}" name="Satz €/kWh"/>
    <tableColumn id="15" xr3:uid="{00000000-0010-0000-0000-00000F000000}" name="Grundpreisanteil €"/>
    <tableColumn id="16" xr3:uid="{00000000-0010-0000-0000-000010000000}" name="Erstattung €"/>
    <tableColumn id="17" xr3:uid="{00000000-0010-0000-0000-000011000000}" name="Freigabe"/>
    <tableColumn id="18" xr3:uid="{00000000-0010-0000-0000-000012000000}" name="Status automatisch"/>
    <tableColumn id="19" xr3:uid="{00000000-0010-0000-0000-000013000000}" name="Bemerkun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60"/>
  <sheetViews>
    <sheetView tabSelected="1" workbookViewId="0">
      <selection sqref="A1:S1"/>
    </sheetView>
  </sheetViews>
  <sheetFormatPr baseColWidth="10" defaultColWidth="9" defaultRowHeight="15" x14ac:dyDescent="0.25"/>
  <cols>
    <col min="1" max="1" width="14" customWidth="1"/>
    <col min="2" max="2" width="12" customWidth="1"/>
    <col min="3" max="3" width="18" customWidth="1"/>
    <col min="4" max="4" width="22" customWidth="1"/>
    <col min="5" max="5" width="12" customWidth="1"/>
    <col min="6" max="6" width="20" customWidth="1"/>
    <col min="7" max="7" width="18" customWidth="1"/>
    <col min="8" max="9" width="14" customWidth="1"/>
    <col min="10" max="10" width="12" customWidth="1"/>
    <col min="11" max="11" width="14" customWidth="1"/>
    <col min="12" max="12" width="18" customWidth="1"/>
    <col min="13" max="13" width="20" customWidth="1"/>
    <col min="14" max="14" width="12" customWidth="1"/>
    <col min="15" max="15" width="16" customWidth="1"/>
    <col min="16" max="17" width="13" customWidth="1"/>
    <col min="18" max="18" width="18" customWidth="1"/>
    <col min="19" max="19" width="28" customWidth="1"/>
  </cols>
  <sheetData>
    <row r="1" spans="1:26" ht="27.75" x14ac:dyDescent="0.45">
      <c r="A1" s="44" t="s">
        <v>89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1"/>
      <c r="U1" s="1"/>
      <c r="V1" s="1"/>
      <c r="W1" s="1"/>
      <c r="X1" s="1"/>
      <c r="Y1" s="1"/>
      <c r="Z1" s="1"/>
    </row>
    <row r="2" spans="1:26" ht="15" customHeight="1" x14ac:dyDescent="0.25">
      <c r="A2" s="33" t="s">
        <v>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1"/>
      <c r="U2" s="1"/>
      <c r="V2" s="1"/>
      <c r="W2" s="1"/>
      <c r="X2" s="1"/>
      <c r="Y2" s="1"/>
      <c r="Z2" s="1"/>
    </row>
    <row r="3" spans="1:26" ht="1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95" customHeight="1" x14ac:dyDescent="0.25">
      <c r="A4" s="34" t="s">
        <v>1</v>
      </c>
      <c r="B4" s="32"/>
      <c r="C4" s="32"/>
      <c r="D4" s="34" t="s">
        <v>2</v>
      </c>
      <c r="E4" s="32"/>
      <c r="F4" s="32"/>
      <c r="G4" s="34" t="s">
        <v>3</v>
      </c>
      <c r="H4" s="32"/>
      <c r="I4" s="32"/>
      <c r="J4" s="34" t="s">
        <v>4</v>
      </c>
      <c r="K4" s="32"/>
      <c r="L4" s="32"/>
      <c r="M4" s="34" t="s">
        <v>5</v>
      </c>
      <c r="N4" s="32"/>
      <c r="O4" s="32"/>
      <c r="P4" s="34" t="s">
        <v>6</v>
      </c>
      <c r="Q4" s="32"/>
      <c r="R4" s="32"/>
      <c r="S4" s="32"/>
      <c r="T4" s="1"/>
      <c r="U4" s="1"/>
      <c r="V4" s="1"/>
      <c r="W4" s="1"/>
      <c r="X4" s="1"/>
      <c r="Y4" s="1"/>
      <c r="Z4" s="1"/>
    </row>
    <row r="5" spans="1:26" ht="26.1" customHeight="1" x14ac:dyDescent="0.25">
      <c r="A5" s="35">
        <f>SUM(P10:P209)</f>
        <v>217.37</v>
      </c>
      <c r="B5" s="32"/>
      <c r="C5" s="32"/>
      <c r="D5" s="37">
        <f>SUM(L10:L209)</f>
        <v>639.3599999999999</v>
      </c>
      <c r="E5" s="32"/>
      <c r="F5" s="32"/>
      <c r="G5" s="39">
        <f>COUNTIF(B10:B209,"&lt;&gt;")</f>
        <v>14</v>
      </c>
      <c r="H5" s="32"/>
      <c r="I5" s="32"/>
      <c r="J5" s="39">
        <f>COUNTIFS(B10:B209,"&lt;&gt;",Q10:Q209,"Freigegeben")</f>
        <v>7</v>
      </c>
      <c r="K5" s="32"/>
      <c r="L5" s="32"/>
      <c r="M5" s="39">
        <f>COUNTIFS(B10:B209,"&lt;&gt;",Q10:Q209,"&lt;&gt;Freigegeben")</f>
        <v>7</v>
      </c>
      <c r="N5" s="32"/>
      <c r="O5" s="32"/>
      <c r="P5" s="41" t="str">
        <f>Einstellungen!B4</f>
        <v>Strompreispauschale</v>
      </c>
      <c r="Q5" s="32"/>
      <c r="R5" s="32"/>
      <c r="S5" s="32"/>
      <c r="T5" s="1"/>
      <c r="U5" s="1"/>
      <c r="V5" s="1"/>
      <c r="W5" s="1"/>
      <c r="X5" s="1"/>
      <c r="Y5" s="1"/>
      <c r="Z5" s="1"/>
    </row>
    <row r="6" spans="1:26" ht="26.1" customHeight="1" x14ac:dyDescent="0.25">
      <c r="A6" s="36">
        <f>SUM(P10:P209)</f>
        <v>217.37</v>
      </c>
      <c r="B6" s="32"/>
      <c r="C6" s="32"/>
      <c r="D6" s="38">
        <f>SUM(L10:L209)</f>
        <v>639.3599999999999</v>
      </c>
      <c r="E6" s="32"/>
      <c r="F6" s="32"/>
      <c r="G6" s="40">
        <f>COUNTIF(B10:B209,"&lt;&gt;")</f>
        <v>14</v>
      </c>
      <c r="H6" s="32"/>
      <c r="I6" s="32"/>
      <c r="J6" s="40">
        <f>COUNTIFS(B10:B209,"&lt;&gt;",Q10:Q209,"Freigegeben")</f>
        <v>7</v>
      </c>
      <c r="K6" s="32"/>
      <c r="L6" s="32"/>
      <c r="M6" s="40">
        <f>COUNTIFS(B10:B209,"&lt;&gt;",Q10:Q209,"&lt;&gt;Freigegeben")</f>
        <v>7</v>
      </c>
      <c r="N6" s="32"/>
      <c r="O6" s="32"/>
      <c r="P6" s="42" t="str">
        <f>Einstellungen!B4</f>
        <v>Strompreispauschale</v>
      </c>
      <c r="Q6" s="32"/>
      <c r="R6" s="32"/>
      <c r="S6" s="32"/>
      <c r="T6" s="1"/>
      <c r="U6" s="1"/>
      <c r="V6" s="1"/>
      <c r="W6" s="1"/>
      <c r="X6" s="1"/>
      <c r="Y6" s="1"/>
      <c r="Z6" s="1"/>
    </row>
    <row r="7" spans="1:26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 x14ac:dyDescent="0.25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16</v>
      </c>
      <c r="K9" s="5" t="s">
        <v>17</v>
      </c>
      <c r="L9" s="5" t="s">
        <v>2</v>
      </c>
      <c r="M9" s="5" t="s">
        <v>18</v>
      </c>
      <c r="N9" s="5" t="s">
        <v>19</v>
      </c>
      <c r="O9" s="5" t="s">
        <v>20</v>
      </c>
      <c r="P9" s="5" t="s">
        <v>21</v>
      </c>
      <c r="Q9" s="5" t="s">
        <v>22</v>
      </c>
      <c r="R9" s="5" t="s">
        <v>23</v>
      </c>
      <c r="S9" s="5" t="s">
        <v>24</v>
      </c>
      <c r="T9" s="1"/>
      <c r="U9" s="1"/>
      <c r="V9" s="1"/>
      <c r="W9" s="1"/>
      <c r="X9" s="1"/>
      <c r="Y9" s="1"/>
      <c r="Z9" s="1"/>
    </row>
    <row r="10" spans="1:26" ht="15" customHeight="1" x14ac:dyDescent="0.25">
      <c r="A10" s="8">
        <f t="shared" ref="A10:A41" si="0">IF(B10="","",DATE(YEAR(B10),MONTH(B10),1))</f>
        <v>46023</v>
      </c>
      <c r="B10" s="9">
        <v>46025</v>
      </c>
      <c r="C10" s="7" t="s">
        <v>25</v>
      </c>
      <c r="D10" s="7" t="s">
        <v>26</v>
      </c>
      <c r="E10" s="7" t="s">
        <v>27</v>
      </c>
      <c r="F10" s="7" t="s">
        <v>28</v>
      </c>
      <c r="G10" s="7" t="s">
        <v>29</v>
      </c>
      <c r="H10" s="10">
        <v>1200</v>
      </c>
      <c r="I10" s="10">
        <v>1248.5999999999999</v>
      </c>
      <c r="J10" s="11">
        <f t="shared" ref="J10:J41" si="1">IF(OR(H10="",I10=""),"",MAX(0,I10-H10))</f>
        <v>48.599999999999909</v>
      </c>
      <c r="K10" s="12">
        <v>1</v>
      </c>
      <c r="L10" s="11">
        <f t="shared" ref="L10:L41" si="2">IF(OR(J10="",K10=""),"",J10*K10)</f>
        <v>48.599999999999909</v>
      </c>
      <c r="M10" s="6" t="str">
        <f>IF(B10="","",Einstellungen!$B$4)</f>
        <v>Strompreispauschale</v>
      </c>
      <c r="N10" s="13">
        <f>IF(B10="","",IF(Einstellungen!$B$4="Strompreispauschale",Einstellungen!$B$5,Einstellungen!$B$6))</f>
        <v>0.34</v>
      </c>
      <c r="O10" s="13">
        <f>IF(B10="","",IF(Einstellungen!$B$4="Tatsächliche Stromkosten",L10*Einstellungen!$B$9,0))</f>
        <v>0</v>
      </c>
      <c r="P10" s="14">
        <f t="shared" ref="P10:P41" si="3">IF(B10="","",ROUND(L10*N10+O10,2))</f>
        <v>16.52</v>
      </c>
      <c r="Q10" s="7" t="s">
        <v>4</v>
      </c>
      <c r="R10" s="6" t="str">
        <f t="shared" ref="R10:R41" si="4">IF(B10="","",IF(G10="","Fehlt Nachweis",IF(I10&lt;H10,"Zähler prüfen",IF(K10&lt;=0,"Anteil prüfen",IF(Q10="Freigegeben","Freigegeben",IF(Q10="Abgelehnt","Abgelehnt","Bereit zur Prüfung"))))))</f>
        <v>Freigegeben</v>
      </c>
      <c r="S10" s="7" t="s">
        <v>30</v>
      </c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8">
        <f t="shared" si="0"/>
        <v>46023</v>
      </c>
      <c r="B11" s="9">
        <v>46039</v>
      </c>
      <c r="C11" s="7" t="s">
        <v>25</v>
      </c>
      <c r="D11" s="7" t="s">
        <v>26</v>
      </c>
      <c r="E11" s="7" t="s">
        <v>27</v>
      </c>
      <c r="F11" s="7" t="s">
        <v>28</v>
      </c>
      <c r="G11" s="7" t="s">
        <v>29</v>
      </c>
      <c r="H11" s="10">
        <v>1248.5999999999999</v>
      </c>
      <c r="I11" s="10">
        <v>1292.4000000000001</v>
      </c>
      <c r="J11" s="11">
        <f t="shared" si="1"/>
        <v>43.800000000000182</v>
      </c>
      <c r="K11" s="12">
        <v>1</v>
      </c>
      <c r="L11" s="11">
        <f t="shared" si="2"/>
        <v>43.800000000000182</v>
      </c>
      <c r="M11" s="6" t="str">
        <f>IF(B11="","",Einstellungen!$B$4)</f>
        <v>Strompreispauschale</v>
      </c>
      <c r="N11" s="13">
        <f>IF(B11="","",IF(Einstellungen!$B$4="Strompreispauschale",Einstellungen!$B$5,Einstellungen!$B$6))</f>
        <v>0.34</v>
      </c>
      <c r="O11" s="13">
        <f>IF(B11="","",IF(Einstellungen!$B$4="Tatsächliche Stromkosten",L11*Einstellungen!$B$9,0))</f>
        <v>0</v>
      </c>
      <c r="P11" s="14">
        <f t="shared" si="3"/>
        <v>14.89</v>
      </c>
      <c r="Q11" s="7" t="s">
        <v>4</v>
      </c>
      <c r="R11" s="6" t="str">
        <f t="shared" si="4"/>
        <v>Freigegeben</v>
      </c>
      <c r="S11" s="7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8">
        <f t="shared" si="0"/>
        <v>46023</v>
      </c>
      <c r="B12" s="9">
        <v>46050</v>
      </c>
      <c r="C12" s="7" t="s">
        <v>31</v>
      </c>
      <c r="D12" s="7" t="s">
        <v>32</v>
      </c>
      <c r="E12" s="7" t="s">
        <v>33</v>
      </c>
      <c r="F12" s="7" t="s">
        <v>34</v>
      </c>
      <c r="G12" s="7" t="s">
        <v>35</v>
      </c>
      <c r="H12" s="10">
        <v>810.2</v>
      </c>
      <c r="I12" s="10">
        <v>852.7</v>
      </c>
      <c r="J12" s="11">
        <f t="shared" si="1"/>
        <v>42.5</v>
      </c>
      <c r="K12" s="12">
        <v>1</v>
      </c>
      <c r="L12" s="11">
        <f t="shared" si="2"/>
        <v>42.5</v>
      </c>
      <c r="M12" s="6" t="str">
        <f>IF(B12="","",Einstellungen!$B$4)</f>
        <v>Strompreispauschale</v>
      </c>
      <c r="N12" s="13">
        <f>IF(B12="","",IF(Einstellungen!$B$4="Strompreispauschale",Einstellungen!$B$5,Einstellungen!$B$6))</f>
        <v>0.34</v>
      </c>
      <c r="O12" s="13">
        <f>IF(B12="","",IF(Einstellungen!$B$4="Tatsächliche Stromkosten",L12*Einstellungen!$B$9,0))</f>
        <v>0</v>
      </c>
      <c r="P12" s="14">
        <f t="shared" si="3"/>
        <v>14.45</v>
      </c>
      <c r="Q12" s="7" t="s">
        <v>36</v>
      </c>
      <c r="R12" s="6" t="str">
        <f t="shared" si="4"/>
        <v>Bereit zur Prüfung</v>
      </c>
      <c r="S12" s="7" t="s">
        <v>37</v>
      </c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8">
        <f t="shared" si="0"/>
        <v>46054</v>
      </c>
      <c r="B13" s="9">
        <v>46058</v>
      </c>
      <c r="C13" s="7" t="s">
        <v>38</v>
      </c>
      <c r="D13" s="7" t="s">
        <v>39</v>
      </c>
      <c r="E13" s="7" t="s">
        <v>40</v>
      </c>
      <c r="F13" s="7" t="s">
        <v>41</v>
      </c>
      <c r="G13" s="7" t="s">
        <v>42</v>
      </c>
      <c r="H13" s="10">
        <v>430</v>
      </c>
      <c r="I13" s="10">
        <v>452.8</v>
      </c>
      <c r="J13" s="11">
        <f t="shared" si="1"/>
        <v>22.800000000000011</v>
      </c>
      <c r="K13" s="12">
        <v>1</v>
      </c>
      <c r="L13" s="11">
        <f t="shared" si="2"/>
        <v>22.800000000000011</v>
      </c>
      <c r="M13" s="6" t="str">
        <f>IF(B13="","",Einstellungen!$B$4)</f>
        <v>Strompreispauschale</v>
      </c>
      <c r="N13" s="13">
        <f>IF(B13="","",IF(Einstellungen!$B$4="Strompreispauschale",Einstellungen!$B$5,Einstellungen!$B$6))</f>
        <v>0.34</v>
      </c>
      <c r="O13" s="13">
        <f>IF(B13="","",IF(Einstellungen!$B$4="Tatsächliche Stromkosten",L13*Einstellungen!$B$9,0))</f>
        <v>0</v>
      </c>
      <c r="P13" s="14">
        <f t="shared" si="3"/>
        <v>7.75</v>
      </c>
      <c r="Q13" s="7" t="s">
        <v>4</v>
      </c>
      <c r="R13" s="6" t="str">
        <f t="shared" si="4"/>
        <v>Freigegeben</v>
      </c>
      <c r="S13" s="7" t="s">
        <v>43</v>
      </c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8">
        <f t="shared" si="0"/>
        <v>46054</v>
      </c>
      <c r="B14" s="9">
        <v>46067</v>
      </c>
      <c r="C14" s="7" t="s">
        <v>44</v>
      </c>
      <c r="D14" s="7" t="s">
        <v>45</v>
      </c>
      <c r="E14" s="7" t="s">
        <v>46</v>
      </c>
      <c r="F14" s="7" t="s">
        <v>47</v>
      </c>
      <c r="G14" s="7" t="s">
        <v>48</v>
      </c>
      <c r="H14" s="10">
        <v>2200</v>
      </c>
      <c r="I14" s="10">
        <v>2256.1</v>
      </c>
      <c r="J14" s="11">
        <f t="shared" si="1"/>
        <v>56.099999999999909</v>
      </c>
      <c r="K14" s="12">
        <v>1</v>
      </c>
      <c r="L14" s="11">
        <f t="shared" si="2"/>
        <v>56.099999999999909</v>
      </c>
      <c r="M14" s="6" t="str">
        <f>IF(B14="","",Einstellungen!$B$4)</f>
        <v>Strompreispauschale</v>
      </c>
      <c r="N14" s="13">
        <f>IF(B14="","",IF(Einstellungen!$B$4="Strompreispauschale",Einstellungen!$B$5,Einstellungen!$B$6))</f>
        <v>0.34</v>
      </c>
      <c r="O14" s="13">
        <f>IF(B14="","",IF(Einstellungen!$B$4="Tatsächliche Stromkosten",L14*Einstellungen!$B$9,0))</f>
        <v>0</v>
      </c>
      <c r="P14" s="14">
        <f t="shared" si="3"/>
        <v>19.07</v>
      </c>
      <c r="Q14" s="7" t="s">
        <v>49</v>
      </c>
      <c r="R14" s="6" t="str">
        <f t="shared" si="4"/>
        <v>Bereit zur Prüfung</v>
      </c>
      <c r="S14" s="7" t="s">
        <v>50</v>
      </c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8">
        <f t="shared" si="0"/>
        <v>46054</v>
      </c>
      <c r="B15" s="9">
        <v>46075</v>
      </c>
      <c r="C15" s="7" t="s">
        <v>51</v>
      </c>
      <c r="D15" s="7" t="s">
        <v>52</v>
      </c>
      <c r="E15" s="7" t="s">
        <v>53</v>
      </c>
      <c r="F15" s="7" t="s">
        <v>28</v>
      </c>
      <c r="G15" s="7" t="s">
        <v>29</v>
      </c>
      <c r="H15" s="10">
        <v>540</v>
      </c>
      <c r="I15" s="10">
        <v>601.4</v>
      </c>
      <c r="J15" s="11">
        <f t="shared" si="1"/>
        <v>61.399999999999977</v>
      </c>
      <c r="K15" s="12">
        <v>1</v>
      </c>
      <c r="L15" s="11">
        <f t="shared" si="2"/>
        <v>61.399999999999977</v>
      </c>
      <c r="M15" s="6" t="str">
        <f>IF(B15="","",Einstellungen!$B$4)</f>
        <v>Strompreispauschale</v>
      </c>
      <c r="N15" s="13">
        <f>IF(B15="","",IF(Einstellungen!$B$4="Strompreispauschale",Einstellungen!$B$5,Einstellungen!$B$6))</f>
        <v>0.34</v>
      </c>
      <c r="O15" s="13">
        <f>IF(B15="","",IF(Einstellungen!$B$4="Tatsächliche Stromkosten",L15*Einstellungen!$B$9,0))</f>
        <v>0</v>
      </c>
      <c r="P15" s="14">
        <f t="shared" si="3"/>
        <v>20.88</v>
      </c>
      <c r="Q15" s="7" t="s">
        <v>36</v>
      </c>
      <c r="R15" s="6" t="str">
        <f t="shared" si="4"/>
        <v>Bereit zur Prüfung</v>
      </c>
      <c r="S15" s="7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8">
        <f t="shared" si="0"/>
        <v>46082</v>
      </c>
      <c r="B16" s="9">
        <v>46085</v>
      </c>
      <c r="C16" s="7" t="s">
        <v>25</v>
      </c>
      <c r="D16" s="7" t="s">
        <v>26</v>
      </c>
      <c r="E16" s="7" t="s">
        <v>27</v>
      </c>
      <c r="F16" s="7" t="s">
        <v>28</v>
      </c>
      <c r="G16" s="7" t="s">
        <v>29</v>
      </c>
      <c r="H16" s="10">
        <v>1292.4000000000001</v>
      </c>
      <c r="I16" s="10">
        <v>1341.9</v>
      </c>
      <c r="J16" s="11">
        <f t="shared" si="1"/>
        <v>49.5</v>
      </c>
      <c r="K16" s="12">
        <v>1</v>
      </c>
      <c r="L16" s="11">
        <f t="shared" si="2"/>
        <v>49.5</v>
      </c>
      <c r="M16" s="6" t="str">
        <f>IF(B16="","",Einstellungen!$B$4)</f>
        <v>Strompreispauschale</v>
      </c>
      <c r="N16" s="13">
        <f>IF(B16="","",IF(Einstellungen!$B$4="Strompreispauschale",Einstellungen!$B$5,Einstellungen!$B$6))</f>
        <v>0.34</v>
      </c>
      <c r="O16" s="13">
        <f>IF(B16="","",IF(Einstellungen!$B$4="Tatsächliche Stromkosten",L16*Einstellungen!$B$9,0))</f>
        <v>0</v>
      </c>
      <c r="P16" s="14">
        <f t="shared" si="3"/>
        <v>16.829999999999998</v>
      </c>
      <c r="Q16" s="7" t="s">
        <v>4</v>
      </c>
      <c r="R16" s="6" t="str">
        <f t="shared" si="4"/>
        <v>Freigegeben</v>
      </c>
      <c r="S16" s="7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8">
        <f t="shared" si="0"/>
        <v>46082</v>
      </c>
      <c r="B17" s="9">
        <v>46092</v>
      </c>
      <c r="C17" s="7" t="s">
        <v>31</v>
      </c>
      <c r="D17" s="7" t="s">
        <v>32</v>
      </c>
      <c r="E17" s="7" t="s">
        <v>33</v>
      </c>
      <c r="F17" s="7" t="s">
        <v>34</v>
      </c>
      <c r="G17" s="7" t="s">
        <v>35</v>
      </c>
      <c r="H17" s="10">
        <v>852.7</v>
      </c>
      <c r="I17" s="10">
        <v>899.3</v>
      </c>
      <c r="J17" s="11">
        <f t="shared" si="1"/>
        <v>46.599999999999909</v>
      </c>
      <c r="K17" s="12">
        <v>1</v>
      </c>
      <c r="L17" s="11">
        <f t="shared" si="2"/>
        <v>46.599999999999909</v>
      </c>
      <c r="M17" s="6" t="str">
        <f>IF(B17="","",Einstellungen!$B$4)</f>
        <v>Strompreispauschale</v>
      </c>
      <c r="N17" s="13">
        <f>IF(B17="","",IF(Einstellungen!$B$4="Strompreispauschale",Einstellungen!$B$5,Einstellungen!$B$6))</f>
        <v>0.34</v>
      </c>
      <c r="O17" s="13">
        <f>IF(B17="","",IF(Einstellungen!$B$4="Tatsächliche Stromkosten",L17*Einstellungen!$B$9,0))</f>
        <v>0</v>
      </c>
      <c r="P17" s="14">
        <f t="shared" si="3"/>
        <v>15.84</v>
      </c>
      <c r="Q17" s="7" t="s">
        <v>4</v>
      </c>
      <c r="R17" s="6" t="str">
        <f t="shared" si="4"/>
        <v>Freigegeben</v>
      </c>
      <c r="S17" s="7" t="s">
        <v>54</v>
      </c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8">
        <f t="shared" si="0"/>
        <v>46082</v>
      </c>
      <c r="B18" s="9">
        <v>46101</v>
      </c>
      <c r="C18" s="7" t="s">
        <v>44</v>
      </c>
      <c r="D18" s="7" t="s">
        <v>45</v>
      </c>
      <c r="E18" s="7" t="s">
        <v>46</v>
      </c>
      <c r="F18" s="7" t="s">
        <v>47</v>
      </c>
      <c r="G18" s="7"/>
      <c r="H18" s="10">
        <v>2256.1</v>
      </c>
      <c r="I18" s="10">
        <v>2295</v>
      </c>
      <c r="J18" s="11">
        <f t="shared" si="1"/>
        <v>38.900000000000091</v>
      </c>
      <c r="K18" s="12">
        <v>1</v>
      </c>
      <c r="L18" s="11">
        <f t="shared" si="2"/>
        <v>38.900000000000091</v>
      </c>
      <c r="M18" s="6" t="str">
        <f>IF(B18="","",Einstellungen!$B$4)</f>
        <v>Strompreispauschale</v>
      </c>
      <c r="N18" s="13">
        <f>IF(B18="","",IF(Einstellungen!$B$4="Strompreispauschale",Einstellungen!$B$5,Einstellungen!$B$6))</f>
        <v>0.34</v>
      </c>
      <c r="O18" s="13">
        <f>IF(B18="","",IF(Einstellungen!$B$4="Tatsächliche Stromkosten",L18*Einstellungen!$B$9,0))</f>
        <v>0</v>
      </c>
      <c r="P18" s="14">
        <f t="shared" si="3"/>
        <v>13.23</v>
      </c>
      <c r="Q18" s="7" t="s">
        <v>49</v>
      </c>
      <c r="R18" s="6" t="str">
        <f t="shared" si="4"/>
        <v>Fehlt Nachweis</v>
      </c>
      <c r="S18" s="7" t="s">
        <v>55</v>
      </c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8">
        <f t="shared" si="0"/>
        <v>46113</v>
      </c>
      <c r="B19" s="9">
        <v>46114</v>
      </c>
      <c r="C19" s="7" t="s">
        <v>38</v>
      </c>
      <c r="D19" s="7" t="s">
        <v>39</v>
      </c>
      <c r="E19" s="7" t="s">
        <v>40</v>
      </c>
      <c r="F19" s="7" t="s">
        <v>41</v>
      </c>
      <c r="G19" s="7" t="s">
        <v>42</v>
      </c>
      <c r="H19" s="10">
        <v>452.8</v>
      </c>
      <c r="I19" s="10">
        <v>476</v>
      </c>
      <c r="J19" s="11">
        <f t="shared" si="1"/>
        <v>23.199999999999989</v>
      </c>
      <c r="K19" s="12">
        <v>0.8</v>
      </c>
      <c r="L19" s="11">
        <f t="shared" si="2"/>
        <v>18.559999999999992</v>
      </c>
      <c r="M19" s="6" t="str">
        <f>IF(B19="","",Einstellungen!$B$4)</f>
        <v>Strompreispauschale</v>
      </c>
      <c r="N19" s="13">
        <f>IF(B19="","",IF(Einstellungen!$B$4="Strompreispauschale",Einstellungen!$B$5,Einstellungen!$B$6))</f>
        <v>0.34</v>
      </c>
      <c r="O19" s="13">
        <f>IF(B19="","",IF(Einstellungen!$B$4="Tatsächliche Stromkosten",L19*Einstellungen!$B$9,0))</f>
        <v>0</v>
      </c>
      <c r="P19" s="14">
        <f t="shared" si="3"/>
        <v>6.31</v>
      </c>
      <c r="Q19" s="7" t="s">
        <v>36</v>
      </c>
      <c r="R19" s="6" t="str">
        <f t="shared" si="4"/>
        <v>Bereit zur Prüfung</v>
      </c>
      <c r="S19" s="7" t="s">
        <v>56</v>
      </c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8">
        <f t="shared" si="0"/>
        <v>46113</v>
      </c>
      <c r="B20" s="9">
        <v>46130</v>
      </c>
      <c r="C20" s="7" t="s">
        <v>51</v>
      </c>
      <c r="D20" s="7" t="s">
        <v>52</v>
      </c>
      <c r="E20" s="7" t="s">
        <v>53</v>
      </c>
      <c r="F20" s="7" t="s">
        <v>28</v>
      </c>
      <c r="G20" s="7" t="s">
        <v>29</v>
      </c>
      <c r="H20" s="10">
        <v>601.4</v>
      </c>
      <c r="I20" s="10">
        <v>668.2</v>
      </c>
      <c r="J20" s="11">
        <f t="shared" si="1"/>
        <v>66.800000000000068</v>
      </c>
      <c r="K20" s="12">
        <v>1</v>
      </c>
      <c r="L20" s="11">
        <f t="shared" si="2"/>
        <v>66.800000000000068</v>
      </c>
      <c r="M20" s="6" t="str">
        <f>IF(B20="","",Einstellungen!$B$4)</f>
        <v>Strompreispauschale</v>
      </c>
      <c r="N20" s="13">
        <f>IF(B20="","",IF(Einstellungen!$B$4="Strompreispauschale",Einstellungen!$B$5,Einstellungen!$B$6))</f>
        <v>0.34</v>
      </c>
      <c r="O20" s="13">
        <f>IF(B20="","",IF(Einstellungen!$B$4="Tatsächliche Stromkosten",L20*Einstellungen!$B$9,0))</f>
        <v>0</v>
      </c>
      <c r="P20" s="14">
        <f t="shared" si="3"/>
        <v>22.71</v>
      </c>
      <c r="Q20" s="7" t="s">
        <v>4</v>
      </c>
      <c r="R20" s="6" t="str">
        <f t="shared" si="4"/>
        <v>Freigegeben</v>
      </c>
      <c r="S20" s="7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8">
        <f t="shared" si="0"/>
        <v>46143</v>
      </c>
      <c r="B21" s="9">
        <v>46147</v>
      </c>
      <c r="C21" s="7" t="s">
        <v>25</v>
      </c>
      <c r="D21" s="7" t="s">
        <v>26</v>
      </c>
      <c r="E21" s="7" t="s">
        <v>27</v>
      </c>
      <c r="F21" s="7" t="s">
        <v>28</v>
      </c>
      <c r="G21" s="7" t="s">
        <v>29</v>
      </c>
      <c r="H21" s="10">
        <v>1341.9</v>
      </c>
      <c r="I21" s="10">
        <v>1388.6</v>
      </c>
      <c r="J21" s="11">
        <f t="shared" si="1"/>
        <v>46.699999999999818</v>
      </c>
      <c r="K21" s="12">
        <v>1</v>
      </c>
      <c r="L21" s="11">
        <f t="shared" si="2"/>
        <v>46.699999999999818</v>
      </c>
      <c r="M21" s="6" t="str">
        <f>IF(B21="","",Einstellungen!$B$4)</f>
        <v>Strompreispauschale</v>
      </c>
      <c r="N21" s="13">
        <f>IF(B21="","",IF(Einstellungen!$B$4="Strompreispauschale",Einstellungen!$B$5,Einstellungen!$B$6))</f>
        <v>0.34</v>
      </c>
      <c r="O21" s="13">
        <f>IF(B21="","",IF(Einstellungen!$B$4="Tatsächliche Stromkosten",L21*Einstellungen!$B$9,0))</f>
        <v>0</v>
      </c>
      <c r="P21" s="14">
        <f t="shared" si="3"/>
        <v>15.88</v>
      </c>
      <c r="Q21" s="7" t="s">
        <v>4</v>
      </c>
      <c r="R21" s="6" t="str">
        <f t="shared" si="4"/>
        <v>Freigegeben</v>
      </c>
      <c r="S21" s="7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8">
        <f t="shared" si="0"/>
        <v>46143</v>
      </c>
      <c r="B22" s="9">
        <v>46158</v>
      </c>
      <c r="C22" s="7" t="s">
        <v>31</v>
      </c>
      <c r="D22" s="7" t="s">
        <v>32</v>
      </c>
      <c r="E22" s="7" t="s">
        <v>33</v>
      </c>
      <c r="F22" s="7" t="s">
        <v>34</v>
      </c>
      <c r="G22" s="7" t="s">
        <v>35</v>
      </c>
      <c r="H22" s="10">
        <v>899.3</v>
      </c>
      <c r="I22" s="10">
        <v>940.1</v>
      </c>
      <c r="J22" s="11">
        <f t="shared" si="1"/>
        <v>40.800000000000068</v>
      </c>
      <c r="K22" s="12">
        <v>1</v>
      </c>
      <c r="L22" s="11">
        <f t="shared" si="2"/>
        <v>40.800000000000068</v>
      </c>
      <c r="M22" s="6" t="str">
        <f>IF(B22="","",Einstellungen!$B$4)</f>
        <v>Strompreispauschale</v>
      </c>
      <c r="N22" s="13">
        <f>IF(B22="","",IF(Einstellungen!$B$4="Strompreispauschale",Einstellungen!$B$5,Einstellungen!$B$6))</f>
        <v>0.34</v>
      </c>
      <c r="O22" s="13">
        <f>IF(B22="","",IF(Einstellungen!$B$4="Tatsächliche Stromkosten",L22*Einstellungen!$B$9,0))</f>
        <v>0</v>
      </c>
      <c r="P22" s="14">
        <f t="shared" si="3"/>
        <v>13.87</v>
      </c>
      <c r="Q22" s="7" t="s">
        <v>49</v>
      </c>
      <c r="R22" s="6" t="str">
        <f t="shared" si="4"/>
        <v>Bereit zur Prüfung</v>
      </c>
      <c r="S22" s="7" t="s">
        <v>57</v>
      </c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8">
        <f t="shared" si="0"/>
        <v>46174</v>
      </c>
      <c r="B23" s="9">
        <v>46174</v>
      </c>
      <c r="C23" s="7" t="s">
        <v>51</v>
      </c>
      <c r="D23" s="7" t="s">
        <v>52</v>
      </c>
      <c r="E23" s="7" t="s">
        <v>53</v>
      </c>
      <c r="F23" s="7" t="s">
        <v>28</v>
      </c>
      <c r="G23" s="7" t="s">
        <v>29</v>
      </c>
      <c r="H23" s="10">
        <v>668.2</v>
      </c>
      <c r="I23" s="10">
        <v>724.5</v>
      </c>
      <c r="J23" s="11">
        <f t="shared" si="1"/>
        <v>56.299999999999955</v>
      </c>
      <c r="K23" s="12">
        <v>1</v>
      </c>
      <c r="L23" s="11">
        <f t="shared" si="2"/>
        <v>56.299999999999955</v>
      </c>
      <c r="M23" s="6" t="str">
        <f>IF(B23="","",Einstellungen!$B$4)</f>
        <v>Strompreispauschale</v>
      </c>
      <c r="N23" s="13">
        <f>IF(B23="","",IF(Einstellungen!$B$4="Strompreispauschale",Einstellungen!$B$5,Einstellungen!$B$6))</f>
        <v>0.34</v>
      </c>
      <c r="O23" s="13">
        <f>IF(B23="","",IF(Einstellungen!$B$4="Tatsächliche Stromkosten",L23*Einstellungen!$B$9,0))</f>
        <v>0</v>
      </c>
      <c r="P23" s="14">
        <f t="shared" si="3"/>
        <v>19.14</v>
      </c>
      <c r="Q23" s="7" t="s">
        <v>36</v>
      </c>
      <c r="R23" s="6" t="str">
        <f t="shared" si="4"/>
        <v>Bereit zur Prüfung</v>
      </c>
      <c r="S23" s="7" t="s">
        <v>58</v>
      </c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8" t="str">
        <f t="shared" si="0"/>
        <v/>
      </c>
      <c r="B24" s="9"/>
      <c r="C24" s="7"/>
      <c r="D24" s="7"/>
      <c r="E24" s="7"/>
      <c r="F24" s="7"/>
      <c r="G24" s="7"/>
      <c r="H24" s="10"/>
      <c r="I24" s="10"/>
      <c r="J24" s="11" t="str">
        <f t="shared" si="1"/>
        <v/>
      </c>
      <c r="K24" s="12"/>
      <c r="L24" s="11" t="str">
        <f t="shared" si="2"/>
        <v/>
      </c>
      <c r="M24" s="6" t="str">
        <f>IF(B24="","",Einstellungen!$B$4)</f>
        <v/>
      </c>
      <c r="N24" s="13" t="str">
        <f>IF(B24="","",IF(Einstellungen!$B$4="Strompreispauschale",Einstellungen!$B$5,Einstellungen!$B$6))</f>
        <v/>
      </c>
      <c r="O24" s="13" t="str">
        <f>IF(B24="","",IF(Einstellungen!$B$4="Tatsächliche Stromkosten",L24*Einstellungen!$B$9,0))</f>
        <v/>
      </c>
      <c r="P24" s="14" t="str">
        <f t="shared" si="3"/>
        <v/>
      </c>
      <c r="Q24" s="7"/>
      <c r="R24" s="6" t="str">
        <f t="shared" si="4"/>
        <v/>
      </c>
      <c r="S24" s="7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8" t="str">
        <f t="shared" si="0"/>
        <v/>
      </c>
      <c r="B25" s="9"/>
      <c r="C25" s="7"/>
      <c r="D25" s="7"/>
      <c r="E25" s="7"/>
      <c r="F25" s="7"/>
      <c r="G25" s="7"/>
      <c r="H25" s="10"/>
      <c r="I25" s="10"/>
      <c r="J25" s="11" t="str">
        <f t="shared" si="1"/>
        <v/>
      </c>
      <c r="K25" s="12"/>
      <c r="L25" s="11" t="str">
        <f t="shared" si="2"/>
        <v/>
      </c>
      <c r="M25" s="6" t="str">
        <f>IF(B25="","",Einstellungen!$B$4)</f>
        <v/>
      </c>
      <c r="N25" s="13" t="str">
        <f>IF(B25="","",IF(Einstellungen!$B$4="Strompreispauschale",Einstellungen!$B$5,Einstellungen!$B$6))</f>
        <v/>
      </c>
      <c r="O25" s="13" t="str">
        <f>IF(B25="","",IF(Einstellungen!$B$4="Tatsächliche Stromkosten",L25*Einstellungen!$B$9,0))</f>
        <v/>
      </c>
      <c r="P25" s="14" t="str">
        <f t="shared" si="3"/>
        <v/>
      </c>
      <c r="Q25" s="7"/>
      <c r="R25" s="6" t="str">
        <f t="shared" si="4"/>
        <v/>
      </c>
      <c r="S25" s="7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8" t="str">
        <f t="shared" si="0"/>
        <v/>
      </c>
      <c r="B26" s="9"/>
      <c r="C26" s="7"/>
      <c r="D26" s="7"/>
      <c r="E26" s="7"/>
      <c r="F26" s="7"/>
      <c r="G26" s="7"/>
      <c r="H26" s="10"/>
      <c r="I26" s="10"/>
      <c r="J26" s="11" t="str">
        <f t="shared" si="1"/>
        <v/>
      </c>
      <c r="K26" s="12"/>
      <c r="L26" s="11" t="str">
        <f t="shared" si="2"/>
        <v/>
      </c>
      <c r="M26" s="6" t="str">
        <f>IF(B26="","",Einstellungen!$B$4)</f>
        <v/>
      </c>
      <c r="N26" s="13" t="str">
        <f>IF(B26="","",IF(Einstellungen!$B$4="Strompreispauschale",Einstellungen!$B$5,Einstellungen!$B$6))</f>
        <v/>
      </c>
      <c r="O26" s="13" t="str">
        <f>IF(B26="","",IF(Einstellungen!$B$4="Tatsächliche Stromkosten",L26*Einstellungen!$B$9,0))</f>
        <v/>
      </c>
      <c r="P26" s="14" t="str">
        <f t="shared" si="3"/>
        <v/>
      </c>
      <c r="Q26" s="7"/>
      <c r="R26" s="6" t="str">
        <f t="shared" si="4"/>
        <v/>
      </c>
      <c r="S26" s="7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8" t="str">
        <f t="shared" si="0"/>
        <v/>
      </c>
      <c r="B27" s="9"/>
      <c r="C27" s="7"/>
      <c r="D27" s="7"/>
      <c r="E27" s="7"/>
      <c r="F27" s="7"/>
      <c r="G27" s="7"/>
      <c r="H27" s="10"/>
      <c r="I27" s="10"/>
      <c r="J27" s="11" t="str">
        <f t="shared" si="1"/>
        <v/>
      </c>
      <c r="K27" s="12"/>
      <c r="L27" s="11" t="str">
        <f t="shared" si="2"/>
        <v/>
      </c>
      <c r="M27" s="6" t="str">
        <f>IF(B27="","",Einstellungen!$B$4)</f>
        <v/>
      </c>
      <c r="N27" s="13" t="str">
        <f>IF(B27="","",IF(Einstellungen!$B$4="Strompreispauschale",Einstellungen!$B$5,Einstellungen!$B$6))</f>
        <v/>
      </c>
      <c r="O27" s="13" t="str">
        <f>IF(B27="","",IF(Einstellungen!$B$4="Tatsächliche Stromkosten",L27*Einstellungen!$B$9,0))</f>
        <v/>
      </c>
      <c r="P27" s="14" t="str">
        <f t="shared" si="3"/>
        <v/>
      </c>
      <c r="Q27" s="7"/>
      <c r="R27" s="6" t="str">
        <f t="shared" si="4"/>
        <v/>
      </c>
      <c r="S27" s="7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8" t="str">
        <f t="shared" si="0"/>
        <v/>
      </c>
      <c r="B28" s="9"/>
      <c r="C28" s="7"/>
      <c r="D28" s="7"/>
      <c r="E28" s="7"/>
      <c r="F28" s="7"/>
      <c r="G28" s="7"/>
      <c r="H28" s="10"/>
      <c r="I28" s="10"/>
      <c r="J28" s="11" t="str">
        <f t="shared" si="1"/>
        <v/>
      </c>
      <c r="K28" s="12"/>
      <c r="L28" s="11" t="str">
        <f t="shared" si="2"/>
        <v/>
      </c>
      <c r="M28" s="6" t="str">
        <f>IF(B28="","",Einstellungen!$B$4)</f>
        <v/>
      </c>
      <c r="N28" s="13" t="str">
        <f>IF(B28="","",IF(Einstellungen!$B$4="Strompreispauschale",Einstellungen!$B$5,Einstellungen!$B$6))</f>
        <v/>
      </c>
      <c r="O28" s="13" t="str">
        <f>IF(B28="","",IF(Einstellungen!$B$4="Tatsächliche Stromkosten",L28*Einstellungen!$B$9,0))</f>
        <v/>
      </c>
      <c r="P28" s="14" t="str">
        <f t="shared" si="3"/>
        <v/>
      </c>
      <c r="Q28" s="7"/>
      <c r="R28" s="6" t="str">
        <f t="shared" si="4"/>
        <v/>
      </c>
      <c r="S28" s="7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8" t="str">
        <f t="shared" si="0"/>
        <v/>
      </c>
      <c r="B29" s="9"/>
      <c r="C29" s="7"/>
      <c r="D29" s="7"/>
      <c r="E29" s="7"/>
      <c r="F29" s="7"/>
      <c r="G29" s="7"/>
      <c r="H29" s="10"/>
      <c r="I29" s="10"/>
      <c r="J29" s="11" t="str">
        <f t="shared" si="1"/>
        <v/>
      </c>
      <c r="K29" s="12"/>
      <c r="L29" s="11" t="str">
        <f t="shared" si="2"/>
        <v/>
      </c>
      <c r="M29" s="6" t="str">
        <f>IF(B29="","",Einstellungen!$B$4)</f>
        <v/>
      </c>
      <c r="N29" s="13" t="str">
        <f>IF(B29="","",IF(Einstellungen!$B$4="Strompreispauschale",Einstellungen!$B$5,Einstellungen!$B$6))</f>
        <v/>
      </c>
      <c r="O29" s="13" t="str">
        <f>IF(B29="","",IF(Einstellungen!$B$4="Tatsächliche Stromkosten",L29*Einstellungen!$B$9,0))</f>
        <v/>
      </c>
      <c r="P29" s="14" t="str">
        <f t="shared" si="3"/>
        <v/>
      </c>
      <c r="Q29" s="7"/>
      <c r="R29" s="6" t="str">
        <f t="shared" si="4"/>
        <v/>
      </c>
      <c r="S29" s="7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8" t="str">
        <f t="shared" si="0"/>
        <v/>
      </c>
      <c r="B30" s="9"/>
      <c r="C30" s="7"/>
      <c r="D30" s="7"/>
      <c r="E30" s="7"/>
      <c r="F30" s="7"/>
      <c r="G30" s="7"/>
      <c r="H30" s="10"/>
      <c r="I30" s="10"/>
      <c r="J30" s="11" t="str">
        <f t="shared" si="1"/>
        <v/>
      </c>
      <c r="K30" s="12"/>
      <c r="L30" s="11" t="str">
        <f t="shared" si="2"/>
        <v/>
      </c>
      <c r="M30" s="6" t="str">
        <f>IF(B30="","",Einstellungen!$B$4)</f>
        <v/>
      </c>
      <c r="N30" s="13" t="str">
        <f>IF(B30="","",IF(Einstellungen!$B$4="Strompreispauschale",Einstellungen!$B$5,Einstellungen!$B$6))</f>
        <v/>
      </c>
      <c r="O30" s="13" t="str">
        <f>IF(B30="","",IF(Einstellungen!$B$4="Tatsächliche Stromkosten",L30*Einstellungen!$B$9,0))</f>
        <v/>
      </c>
      <c r="P30" s="14" t="str">
        <f t="shared" si="3"/>
        <v/>
      </c>
      <c r="Q30" s="7"/>
      <c r="R30" s="6" t="str">
        <f t="shared" si="4"/>
        <v/>
      </c>
      <c r="S30" s="7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8" t="str">
        <f t="shared" si="0"/>
        <v/>
      </c>
      <c r="B31" s="9"/>
      <c r="C31" s="7"/>
      <c r="D31" s="7"/>
      <c r="E31" s="7"/>
      <c r="F31" s="7"/>
      <c r="G31" s="7"/>
      <c r="H31" s="10"/>
      <c r="I31" s="10"/>
      <c r="J31" s="11" t="str">
        <f t="shared" si="1"/>
        <v/>
      </c>
      <c r="K31" s="12"/>
      <c r="L31" s="11" t="str">
        <f t="shared" si="2"/>
        <v/>
      </c>
      <c r="M31" s="6" t="str">
        <f>IF(B31="","",Einstellungen!$B$4)</f>
        <v/>
      </c>
      <c r="N31" s="13" t="str">
        <f>IF(B31="","",IF(Einstellungen!$B$4="Strompreispauschale",Einstellungen!$B$5,Einstellungen!$B$6))</f>
        <v/>
      </c>
      <c r="O31" s="13" t="str">
        <f>IF(B31="","",IF(Einstellungen!$B$4="Tatsächliche Stromkosten",L31*Einstellungen!$B$9,0))</f>
        <v/>
      </c>
      <c r="P31" s="14" t="str">
        <f t="shared" si="3"/>
        <v/>
      </c>
      <c r="Q31" s="7"/>
      <c r="R31" s="6" t="str">
        <f t="shared" si="4"/>
        <v/>
      </c>
      <c r="S31" s="7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8" t="str">
        <f t="shared" si="0"/>
        <v/>
      </c>
      <c r="B32" s="9"/>
      <c r="C32" s="7"/>
      <c r="D32" s="7"/>
      <c r="E32" s="7"/>
      <c r="F32" s="7"/>
      <c r="G32" s="7"/>
      <c r="H32" s="10"/>
      <c r="I32" s="10"/>
      <c r="J32" s="11" t="str">
        <f t="shared" si="1"/>
        <v/>
      </c>
      <c r="K32" s="12"/>
      <c r="L32" s="11" t="str">
        <f t="shared" si="2"/>
        <v/>
      </c>
      <c r="M32" s="6" t="str">
        <f>IF(B32="","",Einstellungen!$B$4)</f>
        <v/>
      </c>
      <c r="N32" s="13" t="str">
        <f>IF(B32="","",IF(Einstellungen!$B$4="Strompreispauschale",Einstellungen!$B$5,Einstellungen!$B$6))</f>
        <v/>
      </c>
      <c r="O32" s="13" t="str">
        <f>IF(B32="","",IF(Einstellungen!$B$4="Tatsächliche Stromkosten",L32*Einstellungen!$B$9,0))</f>
        <v/>
      </c>
      <c r="P32" s="14" t="str">
        <f t="shared" si="3"/>
        <v/>
      </c>
      <c r="Q32" s="7"/>
      <c r="R32" s="6" t="str">
        <f t="shared" si="4"/>
        <v/>
      </c>
      <c r="S32" s="7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8" t="str">
        <f t="shared" si="0"/>
        <v/>
      </c>
      <c r="B33" s="9"/>
      <c r="C33" s="7"/>
      <c r="D33" s="7"/>
      <c r="E33" s="7"/>
      <c r="F33" s="7"/>
      <c r="G33" s="7"/>
      <c r="H33" s="10"/>
      <c r="I33" s="10"/>
      <c r="J33" s="11" t="str">
        <f t="shared" si="1"/>
        <v/>
      </c>
      <c r="K33" s="12"/>
      <c r="L33" s="11" t="str">
        <f t="shared" si="2"/>
        <v/>
      </c>
      <c r="M33" s="6" t="str">
        <f>IF(B33="","",Einstellungen!$B$4)</f>
        <v/>
      </c>
      <c r="N33" s="13" t="str">
        <f>IF(B33="","",IF(Einstellungen!$B$4="Strompreispauschale",Einstellungen!$B$5,Einstellungen!$B$6))</f>
        <v/>
      </c>
      <c r="O33" s="13" t="str">
        <f>IF(B33="","",IF(Einstellungen!$B$4="Tatsächliche Stromkosten",L33*Einstellungen!$B$9,0))</f>
        <v/>
      </c>
      <c r="P33" s="14" t="str">
        <f t="shared" si="3"/>
        <v/>
      </c>
      <c r="Q33" s="7"/>
      <c r="R33" s="6" t="str">
        <f t="shared" si="4"/>
        <v/>
      </c>
      <c r="S33" s="7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8" t="str">
        <f t="shared" si="0"/>
        <v/>
      </c>
      <c r="B34" s="9"/>
      <c r="C34" s="7"/>
      <c r="D34" s="7"/>
      <c r="E34" s="7"/>
      <c r="F34" s="7"/>
      <c r="G34" s="7"/>
      <c r="H34" s="10"/>
      <c r="I34" s="10"/>
      <c r="J34" s="11" t="str">
        <f t="shared" si="1"/>
        <v/>
      </c>
      <c r="K34" s="12"/>
      <c r="L34" s="11" t="str">
        <f t="shared" si="2"/>
        <v/>
      </c>
      <c r="M34" s="6" t="str">
        <f>IF(B34="","",Einstellungen!$B$4)</f>
        <v/>
      </c>
      <c r="N34" s="13" t="str">
        <f>IF(B34="","",IF(Einstellungen!$B$4="Strompreispauschale",Einstellungen!$B$5,Einstellungen!$B$6))</f>
        <v/>
      </c>
      <c r="O34" s="13" t="str">
        <f>IF(B34="","",IF(Einstellungen!$B$4="Tatsächliche Stromkosten",L34*Einstellungen!$B$9,0))</f>
        <v/>
      </c>
      <c r="P34" s="14" t="str">
        <f t="shared" si="3"/>
        <v/>
      </c>
      <c r="Q34" s="7"/>
      <c r="R34" s="6" t="str">
        <f t="shared" si="4"/>
        <v/>
      </c>
      <c r="S34" s="7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8" t="str">
        <f t="shared" si="0"/>
        <v/>
      </c>
      <c r="B35" s="9"/>
      <c r="C35" s="7"/>
      <c r="D35" s="7"/>
      <c r="E35" s="7"/>
      <c r="F35" s="7"/>
      <c r="G35" s="7"/>
      <c r="H35" s="10"/>
      <c r="I35" s="10"/>
      <c r="J35" s="11" t="str">
        <f t="shared" si="1"/>
        <v/>
      </c>
      <c r="K35" s="12"/>
      <c r="L35" s="11" t="str">
        <f t="shared" si="2"/>
        <v/>
      </c>
      <c r="M35" s="6" t="str">
        <f>IF(B35="","",Einstellungen!$B$4)</f>
        <v/>
      </c>
      <c r="N35" s="13" t="str">
        <f>IF(B35="","",IF(Einstellungen!$B$4="Strompreispauschale",Einstellungen!$B$5,Einstellungen!$B$6))</f>
        <v/>
      </c>
      <c r="O35" s="13" t="str">
        <f>IF(B35="","",IF(Einstellungen!$B$4="Tatsächliche Stromkosten",L35*Einstellungen!$B$9,0))</f>
        <v/>
      </c>
      <c r="P35" s="14" t="str">
        <f t="shared" si="3"/>
        <v/>
      </c>
      <c r="Q35" s="7"/>
      <c r="R35" s="6" t="str">
        <f t="shared" si="4"/>
        <v/>
      </c>
      <c r="S35" s="7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8" t="str">
        <f t="shared" si="0"/>
        <v/>
      </c>
      <c r="B36" s="9"/>
      <c r="C36" s="7"/>
      <c r="D36" s="7"/>
      <c r="E36" s="7"/>
      <c r="F36" s="7"/>
      <c r="G36" s="7"/>
      <c r="H36" s="10"/>
      <c r="I36" s="10"/>
      <c r="J36" s="11" t="str">
        <f t="shared" si="1"/>
        <v/>
      </c>
      <c r="K36" s="12"/>
      <c r="L36" s="11" t="str">
        <f t="shared" si="2"/>
        <v/>
      </c>
      <c r="M36" s="6" t="str">
        <f>IF(B36="","",Einstellungen!$B$4)</f>
        <v/>
      </c>
      <c r="N36" s="13" t="str">
        <f>IF(B36="","",IF(Einstellungen!$B$4="Strompreispauschale",Einstellungen!$B$5,Einstellungen!$B$6))</f>
        <v/>
      </c>
      <c r="O36" s="13" t="str">
        <f>IF(B36="","",IF(Einstellungen!$B$4="Tatsächliche Stromkosten",L36*Einstellungen!$B$9,0))</f>
        <v/>
      </c>
      <c r="P36" s="14" t="str">
        <f t="shared" si="3"/>
        <v/>
      </c>
      <c r="Q36" s="7"/>
      <c r="R36" s="6" t="str">
        <f t="shared" si="4"/>
        <v/>
      </c>
      <c r="S36" s="7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8" t="str">
        <f t="shared" si="0"/>
        <v/>
      </c>
      <c r="B37" s="9"/>
      <c r="C37" s="7"/>
      <c r="D37" s="7"/>
      <c r="E37" s="7"/>
      <c r="F37" s="7"/>
      <c r="G37" s="7"/>
      <c r="H37" s="10"/>
      <c r="I37" s="10"/>
      <c r="J37" s="11" t="str">
        <f t="shared" si="1"/>
        <v/>
      </c>
      <c r="K37" s="12"/>
      <c r="L37" s="11" t="str">
        <f t="shared" si="2"/>
        <v/>
      </c>
      <c r="M37" s="6" t="str">
        <f>IF(B37="","",Einstellungen!$B$4)</f>
        <v/>
      </c>
      <c r="N37" s="13" t="str">
        <f>IF(B37="","",IF(Einstellungen!$B$4="Strompreispauschale",Einstellungen!$B$5,Einstellungen!$B$6))</f>
        <v/>
      </c>
      <c r="O37" s="13" t="str">
        <f>IF(B37="","",IF(Einstellungen!$B$4="Tatsächliche Stromkosten",L37*Einstellungen!$B$9,0))</f>
        <v/>
      </c>
      <c r="P37" s="14" t="str">
        <f t="shared" si="3"/>
        <v/>
      </c>
      <c r="Q37" s="7"/>
      <c r="R37" s="6" t="str">
        <f t="shared" si="4"/>
        <v/>
      </c>
      <c r="S37" s="7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8" t="str">
        <f t="shared" si="0"/>
        <v/>
      </c>
      <c r="B38" s="9"/>
      <c r="C38" s="7"/>
      <c r="D38" s="7"/>
      <c r="E38" s="7"/>
      <c r="F38" s="7"/>
      <c r="G38" s="7"/>
      <c r="H38" s="10"/>
      <c r="I38" s="10"/>
      <c r="J38" s="11" t="str">
        <f t="shared" si="1"/>
        <v/>
      </c>
      <c r="K38" s="12"/>
      <c r="L38" s="11" t="str">
        <f t="shared" si="2"/>
        <v/>
      </c>
      <c r="M38" s="6" t="str">
        <f>IF(B38="","",Einstellungen!$B$4)</f>
        <v/>
      </c>
      <c r="N38" s="13" t="str">
        <f>IF(B38="","",IF(Einstellungen!$B$4="Strompreispauschale",Einstellungen!$B$5,Einstellungen!$B$6))</f>
        <v/>
      </c>
      <c r="O38" s="13" t="str">
        <f>IF(B38="","",IF(Einstellungen!$B$4="Tatsächliche Stromkosten",L38*Einstellungen!$B$9,0))</f>
        <v/>
      </c>
      <c r="P38" s="14" t="str">
        <f t="shared" si="3"/>
        <v/>
      </c>
      <c r="Q38" s="7"/>
      <c r="R38" s="6" t="str">
        <f t="shared" si="4"/>
        <v/>
      </c>
      <c r="S38" s="7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8" t="str">
        <f t="shared" si="0"/>
        <v/>
      </c>
      <c r="B39" s="9"/>
      <c r="C39" s="7"/>
      <c r="D39" s="7"/>
      <c r="E39" s="7"/>
      <c r="F39" s="7"/>
      <c r="G39" s="7"/>
      <c r="H39" s="10"/>
      <c r="I39" s="10"/>
      <c r="J39" s="11" t="str">
        <f t="shared" si="1"/>
        <v/>
      </c>
      <c r="K39" s="12"/>
      <c r="L39" s="11" t="str">
        <f t="shared" si="2"/>
        <v/>
      </c>
      <c r="M39" s="6" t="str">
        <f>IF(B39="","",Einstellungen!$B$4)</f>
        <v/>
      </c>
      <c r="N39" s="13" t="str">
        <f>IF(B39="","",IF(Einstellungen!$B$4="Strompreispauschale",Einstellungen!$B$5,Einstellungen!$B$6))</f>
        <v/>
      </c>
      <c r="O39" s="13" t="str">
        <f>IF(B39="","",IF(Einstellungen!$B$4="Tatsächliche Stromkosten",L39*Einstellungen!$B$9,0))</f>
        <v/>
      </c>
      <c r="P39" s="14" t="str">
        <f t="shared" si="3"/>
        <v/>
      </c>
      <c r="Q39" s="7"/>
      <c r="R39" s="6" t="str">
        <f t="shared" si="4"/>
        <v/>
      </c>
      <c r="S39" s="7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8" t="str">
        <f t="shared" si="0"/>
        <v/>
      </c>
      <c r="B40" s="9"/>
      <c r="C40" s="7"/>
      <c r="D40" s="7"/>
      <c r="E40" s="7"/>
      <c r="F40" s="7"/>
      <c r="G40" s="7"/>
      <c r="H40" s="10"/>
      <c r="I40" s="10"/>
      <c r="J40" s="11" t="str">
        <f t="shared" si="1"/>
        <v/>
      </c>
      <c r="K40" s="12"/>
      <c r="L40" s="11" t="str">
        <f t="shared" si="2"/>
        <v/>
      </c>
      <c r="M40" s="6" t="str">
        <f>IF(B40="","",Einstellungen!$B$4)</f>
        <v/>
      </c>
      <c r="N40" s="13" t="str">
        <f>IF(B40="","",IF(Einstellungen!$B$4="Strompreispauschale",Einstellungen!$B$5,Einstellungen!$B$6))</f>
        <v/>
      </c>
      <c r="O40" s="13" t="str">
        <f>IF(B40="","",IF(Einstellungen!$B$4="Tatsächliche Stromkosten",L40*Einstellungen!$B$9,0))</f>
        <v/>
      </c>
      <c r="P40" s="14" t="str">
        <f t="shared" si="3"/>
        <v/>
      </c>
      <c r="Q40" s="7"/>
      <c r="R40" s="6" t="str">
        <f t="shared" si="4"/>
        <v/>
      </c>
      <c r="S40" s="7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8" t="str">
        <f t="shared" si="0"/>
        <v/>
      </c>
      <c r="B41" s="9"/>
      <c r="C41" s="7"/>
      <c r="D41" s="7"/>
      <c r="E41" s="7"/>
      <c r="F41" s="7"/>
      <c r="G41" s="7"/>
      <c r="H41" s="10"/>
      <c r="I41" s="10"/>
      <c r="J41" s="11" t="str">
        <f t="shared" si="1"/>
        <v/>
      </c>
      <c r="K41" s="12"/>
      <c r="L41" s="11" t="str">
        <f t="shared" si="2"/>
        <v/>
      </c>
      <c r="M41" s="6" t="str">
        <f>IF(B41="","",Einstellungen!$B$4)</f>
        <v/>
      </c>
      <c r="N41" s="13" t="str">
        <f>IF(B41="","",IF(Einstellungen!$B$4="Strompreispauschale",Einstellungen!$B$5,Einstellungen!$B$6))</f>
        <v/>
      </c>
      <c r="O41" s="13" t="str">
        <f>IF(B41="","",IF(Einstellungen!$B$4="Tatsächliche Stromkosten",L41*Einstellungen!$B$9,0))</f>
        <v/>
      </c>
      <c r="P41" s="14" t="str">
        <f t="shared" si="3"/>
        <v/>
      </c>
      <c r="Q41" s="7"/>
      <c r="R41" s="6" t="str">
        <f t="shared" si="4"/>
        <v/>
      </c>
      <c r="S41" s="7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8" t="str">
        <f t="shared" ref="A42:A73" si="5">IF(B42="","",DATE(YEAR(B42),MONTH(B42),1))</f>
        <v/>
      </c>
      <c r="B42" s="9"/>
      <c r="C42" s="7"/>
      <c r="D42" s="7"/>
      <c r="E42" s="7"/>
      <c r="F42" s="7"/>
      <c r="G42" s="7"/>
      <c r="H42" s="10"/>
      <c r="I42" s="10"/>
      <c r="J42" s="11" t="str">
        <f t="shared" ref="J42:J73" si="6">IF(OR(H42="",I42=""),"",MAX(0,I42-H42))</f>
        <v/>
      </c>
      <c r="K42" s="12"/>
      <c r="L42" s="11" t="str">
        <f t="shared" ref="L42:L73" si="7">IF(OR(J42="",K42=""),"",J42*K42)</f>
        <v/>
      </c>
      <c r="M42" s="6" t="str">
        <f>IF(B42="","",Einstellungen!$B$4)</f>
        <v/>
      </c>
      <c r="N42" s="13" t="str">
        <f>IF(B42="","",IF(Einstellungen!$B$4="Strompreispauschale",Einstellungen!$B$5,Einstellungen!$B$6))</f>
        <v/>
      </c>
      <c r="O42" s="13" t="str">
        <f>IF(B42="","",IF(Einstellungen!$B$4="Tatsächliche Stromkosten",L42*Einstellungen!$B$9,0))</f>
        <v/>
      </c>
      <c r="P42" s="14" t="str">
        <f t="shared" ref="P42:P73" si="8">IF(B42="","",ROUND(L42*N42+O42,2))</f>
        <v/>
      </c>
      <c r="Q42" s="7"/>
      <c r="R42" s="6" t="str">
        <f t="shared" ref="R42:R73" si="9">IF(B42="","",IF(G42="","Fehlt Nachweis",IF(I42&lt;H42,"Zähler prüfen",IF(K42&lt;=0,"Anteil prüfen",IF(Q42="Freigegeben","Freigegeben",IF(Q42="Abgelehnt","Abgelehnt","Bereit zur Prüfung"))))))</f>
        <v/>
      </c>
      <c r="S42" s="7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8" t="str">
        <f t="shared" si="5"/>
        <v/>
      </c>
      <c r="B43" s="9"/>
      <c r="C43" s="7"/>
      <c r="D43" s="7"/>
      <c r="E43" s="7"/>
      <c r="F43" s="7"/>
      <c r="G43" s="7"/>
      <c r="H43" s="10"/>
      <c r="I43" s="10"/>
      <c r="J43" s="11" t="str">
        <f t="shared" si="6"/>
        <v/>
      </c>
      <c r="K43" s="12"/>
      <c r="L43" s="11" t="str">
        <f t="shared" si="7"/>
        <v/>
      </c>
      <c r="M43" s="6" t="str">
        <f>IF(B43="","",Einstellungen!$B$4)</f>
        <v/>
      </c>
      <c r="N43" s="13" t="str">
        <f>IF(B43="","",IF(Einstellungen!$B$4="Strompreispauschale",Einstellungen!$B$5,Einstellungen!$B$6))</f>
        <v/>
      </c>
      <c r="O43" s="13" t="str">
        <f>IF(B43="","",IF(Einstellungen!$B$4="Tatsächliche Stromkosten",L43*Einstellungen!$B$9,0))</f>
        <v/>
      </c>
      <c r="P43" s="14" t="str">
        <f t="shared" si="8"/>
        <v/>
      </c>
      <c r="Q43" s="7"/>
      <c r="R43" s="6" t="str">
        <f t="shared" si="9"/>
        <v/>
      </c>
      <c r="S43" s="7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8" t="str">
        <f t="shared" si="5"/>
        <v/>
      </c>
      <c r="B44" s="9"/>
      <c r="C44" s="7"/>
      <c r="D44" s="7"/>
      <c r="E44" s="7"/>
      <c r="F44" s="7"/>
      <c r="G44" s="7"/>
      <c r="H44" s="10"/>
      <c r="I44" s="10"/>
      <c r="J44" s="11" t="str">
        <f t="shared" si="6"/>
        <v/>
      </c>
      <c r="K44" s="12"/>
      <c r="L44" s="11" t="str">
        <f t="shared" si="7"/>
        <v/>
      </c>
      <c r="M44" s="6" t="str">
        <f>IF(B44="","",Einstellungen!$B$4)</f>
        <v/>
      </c>
      <c r="N44" s="13" t="str">
        <f>IF(B44="","",IF(Einstellungen!$B$4="Strompreispauschale",Einstellungen!$B$5,Einstellungen!$B$6))</f>
        <v/>
      </c>
      <c r="O44" s="13" t="str">
        <f>IF(B44="","",IF(Einstellungen!$B$4="Tatsächliche Stromkosten",L44*Einstellungen!$B$9,0))</f>
        <v/>
      </c>
      <c r="P44" s="14" t="str">
        <f t="shared" si="8"/>
        <v/>
      </c>
      <c r="Q44" s="7"/>
      <c r="R44" s="6" t="str">
        <f t="shared" si="9"/>
        <v/>
      </c>
      <c r="S44" s="7"/>
      <c r="T44" s="1"/>
      <c r="U44" s="1"/>
      <c r="V44" s="1"/>
      <c r="W44" s="1"/>
      <c r="X44" s="1"/>
      <c r="Y44" s="1"/>
      <c r="Z44" s="1"/>
    </row>
    <row r="45" spans="1:26" ht="15" customHeight="1" x14ac:dyDescent="0.25">
      <c r="A45" s="8" t="str">
        <f t="shared" si="5"/>
        <v/>
      </c>
      <c r="B45" s="9"/>
      <c r="C45" s="7"/>
      <c r="D45" s="7"/>
      <c r="E45" s="7"/>
      <c r="F45" s="7"/>
      <c r="G45" s="7"/>
      <c r="H45" s="10"/>
      <c r="I45" s="10"/>
      <c r="J45" s="11" t="str">
        <f t="shared" si="6"/>
        <v/>
      </c>
      <c r="K45" s="12"/>
      <c r="L45" s="11" t="str">
        <f t="shared" si="7"/>
        <v/>
      </c>
      <c r="M45" s="6" t="str">
        <f>IF(B45="","",Einstellungen!$B$4)</f>
        <v/>
      </c>
      <c r="N45" s="13" t="str">
        <f>IF(B45="","",IF(Einstellungen!$B$4="Strompreispauschale",Einstellungen!$B$5,Einstellungen!$B$6))</f>
        <v/>
      </c>
      <c r="O45" s="13" t="str">
        <f>IF(B45="","",IF(Einstellungen!$B$4="Tatsächliche Stromkosten",L45*Einstellungen!$B$9,0))</f>
        <v/>
      </c>
      <c r="P45" s="14" t="str">
        <f t="shared" si="8"/>
        <v/>
      </c>
      <c r="Q45" s="7"/>
      <c r="R45" s="6" t="str">
        <f t="shared" si="9"/>
        <v/>
      </c>
      <c r="S45" s="7"/>
      <c r="T45" s="1"/>
      <c r="U45" s="1"/>
      <c r="V45" s="1"/>
      <c r="W45" s="1"/>
      <c r="X45" s="1"/>
      <c r="Y45" s="1"/>
      <c r="Z45" s="1"/>
    </row>
    <row r="46" spans="1:26" ht="15" customHeight="1" x14ac:dyDescent="0.25">
      <c r="A46" s="8" t="str">
        <f t="shared" si="5"/>
        <v/>
      </c>
      <c r="B46" s="9"/>
      <c r="C46" s="7"/>
      <c r="D46" s="7"/>
      <c r="E46" s="7"/>
      <c r="F46" s="7"/>
      <c r="G46" s="7"/>
      <c r="H46" s="10"/>
      <c r="I46" s="10"/>
      <c r="J46" s="11" t="str">
        <f t="shared" si="6"/>
        <v/>
      </c>
      <c r="K46" s="12"/>
      <c r="L46" s="11" t="str">
        <f t="shared" si="7"/>
        <v/>
      </c>
      <c r="M46" s="6" t="str">
        <f>IF(B46="","",Einstellungen!$B$4)</f>
        <v/>
      </c>
      <c r="N46" s="13" t="str">
        <f>IF(B46="","",IF(Einstellungen!$B$4="Strompreispauschale",Einstellungen!$B$5,Einstellungen!$B$6))</f>
        <v/>
      </c>
      <c r="O46" s="13" t="str">
        <f>IF(B46="","",IF(Einstellungen!$B$4="Tatsächliche Stromkosten",L46*Einstellungen!$B$9,0))</f>
        <v/>
      </c>
      <c r="P46" s="14" t="str">
        <f t="shared" si="8"/>
        <v/>
      </c>
      <c r="Q46" s="7"/>
      <c r="R46" s="6" t="str">
        <f t="shared" si="9"/>
        <v/>
      </c>
      <c r="S46" s="7"/>
      <c r="T46" s="1"/>
      <c r="U46" s="1"/>
      <c r="V46" s="1"/>
      <c r="W46" s="1"/>
      <c r="X46" s="1"/>
      <c r="Y46" s="1"/>
      <c r="Z46" s="1"/>
    </row>
    <row r="47" spans="1:26" ht="15" customHeight="1" x14ac:dyDescent="0.25">
      <c r="A47" s="8" t="str">
        <f t="shared" si="5"/>
        <v/>
      </c>
      <c r="B47" s="9"/>
      <c r="C47" s="7"/>
      <c r="D47" s="7"/>
      <c r="E47" s="7"/>
      <c r="F47" s="7"/>
      <c r="G47" s="7"/>
      <c r="H47" s="10"/>
      <c r="I47" s="10"/>
      <c r="J47" s="11" t="str">
        <f t="shared" si="6"/>
        <v/>
      </c>
      <c r="K47" s="12"/>
      <c r="L47" s="11" t="str">
        <f t="shared" si="7"/>
        <v/>
      </c>
      <c r="M47" s="6" t="str">
        <f>IF(B47="","",Einstellungen!$B$4)</f>
        <v/>
      </c>
      <c r="N47" s="13" t="str">
        <f>IF(B47="","",IF(Einstellungen!$B$4="Strompreispauschale",Einstellungen!$B$5,Einstellungen!$B$6))</f>
        <v/>
      </c>
      <c r="O47" s="13" t="str">
        <f>IF(B47="","",IF(Einstellungen!$B$4="Tatsächliche Stromkosten",L47*Einstellungen!$B$9,0))</f>
        <v/>
      </c>
      <c r="P47" s="14" t="str">
        <f t="shared" si="8"/>
        <v/>
      </c>
      <c r="Q47" s="7"/>
      <c r="R47" s="6" t="str">
        <f t="shared" si="9"/>
        <v/>
      </c>
      <c r="S47" s="7"/>
      <c r="T47" s="1"/>
      <c r="U47" s="1"/>
      <c r="V47" s="1"/>
      <c r="W47" s="1"/>
      <c r="X47" s="1"/>
      <c r="Y47" s="1"/>
      <c r="Z47" s="1"/>
    </row>
    <row r="48" spans="1:26" ht="15" customHeight="1" x14ac:dyDescent="0.25">
      <c r="A48" s="8" t="str">
        <f t="shared" si="5"/>
        <v/>
      </c>
      <c r="B48" s="9"/>
      <c r="C48" s="7"/>
      <c r="D48" s="7"/>
      <c r="E48" s="7"/>
      <c r="F48" s="7"/>
      <c r="G48" s="7"/>
      <c r="H48" s="10"/>
      <c r="I48" s="10"/>
      <c r="J48" s="11" t="str">
        <f t="shared" si="6"/>
        <v/>
      </c>
      <c r="K48" s="12"/>
      <c r="L48" s="11" t="str">
        <f t="shared" si="7"/>
        <v/>
      </c>
      <c r="M48" s="6" t="str">
        <f>IF(B48="","",Einstellungen!$B$4)</f>
        <v/>
      </c>
      <c r="N48" s="13" t="str">
        <f>IF(B48="","",IF(Einstellungen!$B$4="Strompreispauschale",Einstellungen!$B$5,Einstellungen!$B$6))</f>
        <v/>
      </c>
      <c r="O48" s="13" t="str">
        <f>IF(B48="","",IF(Einstellungen!$B$4="Tatsächliche Stromkosten",L48*Einstellungen!$B$9,0))</f>
        <v/>
      </c>
      <c r="P48" s="14" t="str">
        <f t="shared" si="8"/>
        <v/>
      </c>
      <c r="Q48" s="7"/>
      <c r="R48" s="6" t="str">
        <f t="shared" si="9"/>
        <v/>
      </c>
      <c r="S48" s="7"/>
      <c r="T48" s="1"/>
      <c r="U48" s="1"/>
      <c r="V48" s="1"/>
      <c r="W48" s="1"/>
      <c r="X48" s="1"/>
      <c r="Y48" s="1"/>
      <c r="Z48" s="1"/>
    </row>
    <row r="49" spans="1:26" ht="15" customHeight="1" x14ac:dyDescent="0.25">
      <c r="A49" s="8" t="str">
        <f t="shared" si="5"/>
        <v/>
      </c>
      <c r="B49" s="9"/>
      <c r="C49" s="7"/>
      <c r="D49" s="7"/>
      <c r="E49" s="7"/>
      <c r="F49" s="7"/>
      <c r="G49" s="7"/>
      <c r="H49" s="10"/>
      <c r="I49" s="10"/>
      <c r="J49" s="11" t="str">
        <f t="shared" si="6"/>
        <v/>
      </c>
      <c r="K49" s="12"/>
      <c r="L49" s="11" t="str">
        <f t="shared" si="7"/>
        <v/>
      </c>
      <c r="M49" s="6" t="str">
        <f>IF(B49="","",Einstellungen!$B$4)</f>
        <v/>
      </c>
      <c r="N49" s="13" t="str">
        <f>IF(B49="","",IF(Einstellungen!$B$4="Strompreispauschale",Einstellungen!$B$5,Einstellungen!$B$6))</f>
        <v/>
      </c>
      <c r="O49" s="13" t="str">
        <f>IF(B49="","",IF(Einstellungen!$B$4="Tatsächliche Stromkosten",L49*Einstellungen!$B$9,0))</f>
        <v/>
      </c>
      <c r="P49" s="14" t="str">
        <f t="shared" si="8"/>
        <v/>
      </c>
      <c r="Q49" s="7"/>
      <c r="R49" s="6" t="str">
        <f t="shared" si="9"/>
        <v/>
      </c>
      <c r="S49" s="7"/>
      <c r="T49" s="1"/>
      <c r="U49" s="1"/>
      <c r="V49" s="1"/>
      <c r="W49" s="1"/>
      <c r="X49" s="1"/>
      <c r="Y49" s="1"/>
      <c r="Z49" s="1"/>
    </row>
    <row r="50" spans="1:26" ht="15" customHeight="1" x14ac:dyDescent="0.25">
      <c r="A50" s="8" t="str">
        <f t="shared" si="5"/>
        <v/>
      </c>
      <c r="B50" s="9"/>
      <c r="C50" s="7"/>
      <c r="D50" s="7"/>
      <c r="E50" s="7"/>
      <c r="F50" s="7"/>
      <c r="G50" s="7"/>
      <c r="H50" s="10"/>
      <c r="I50" s="10"/>
      <c r="J50" s="11" t="str">
        <f t="shared" si="6"/>
        <v/>
      </c>
      <c r="K50" s="12"/>
      <c r="L50" s="11" t="str">
        <f t="shared" si="7"/>
        <v/>
      </c>
      <c r="M50" s="6" t="str">
        <f>IF(B50="","",Einstellungen!$B$4)</f>
        <v/>
      </c>
      <c r="N50" s="13" t="str">
        <f>IF(B50="","",IF(Einstellungen!$B$4="Strompreispauschale",Einstellungen!$B$5,Einstellungen!$B$6))</f>
        <v/>
      </c>
      <c r="O50" s="13" t="str">
        <f>IF(B50="","",IF(Einstellungen!$B$4="Tatsächliche Stromkosten",L50*Einstellungen!$B$9,0))</f>
        <v/>
      </c>
      <c r="P50" s="14" t="str">
        <f t="shared" si="8"/>
        <v/>
      </c>
      <c r="Q50" s="7"/>
      <c r="R50" s="6" t="str">
        <f t="shared" si="9"/>
        <v/>
      </c>
      <c r="S50" s="7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8" t="str">
        <f t="shared" si="5"/>
        <v/>
      </c>
      <c r="B51" s="9"/>
      <c r="C51" s="7"/>
      <c r="D51" s="7"/>
      <c r="E51" s="7"/>
      <c r="F51" s="7"/>
      <c r="G51" s="7"/>
      <c r="H51" s="10"/>
      <c r="I51" s="10"/>
      <c r="J51" s="11" t="str">
        <f t="shared" si="6"/>
        <v/>
      </c>
      <c r="K51" s="12"/>
      <c r="L51" s="11" t="str">
        <f t="shared" si="7"/>
        <v/>
      </c>
      <c r="M51" s="6" t="str">
        <f>IF(B51="","",Einstellungen!$B$4)</f>
        <v/>
      </c>
      <c r="N51" s="13" t="str">
        <f>IF(B51="","",IF(Einstellungen!$B$4="Strompreispauschale",Einstellungen!$B$5,Einstellungen!$B$6))</f>
        <v/>
      </c>
      <c r="O51" s="13" t="str">
        <f>IF(B51="","",IF(Einstellungen!$B$4="Tatsächliche Stromkosten",L51*Einstellungen!$B$9,0))</f>
        <v/>
      </c>
      <c r="P51" s="14" t="str">
        <f t="shared" si="8"/>
        <v/>
      </c>
      <c r="Q51" s="7"/>
      <c r="R51" s="6" t="str">
        <f t="shared" si="9"/>
        <v/>
      </c>
      <c r="S51" s="7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8" t="str">
        <f t="shared" si="5"/>
        <v/>
      </c>
      <c r="B52" s="9"/>
      <c r="C52" s="7"/>
      <c r="D52" s="7"/>
      <c r="E52" s="7"/>
      <c r="F52" s="7"/>
      <c r="G52" s="7"/>
      <c r="H52" s="10"/>
      <c r="I52" s="10"/>
      <c r="J52" s="11" t="str">
        <f t="shared" si="6"/>
        <v/>
      </c>
      <c r="K52" s="12"/>
      <c r="L52" s="11" t="str">
        <f t="shared" si="7"/>
        <v/>
      </c>
      <c r="M52" s="6" t="str">
        <f>IF(B52="","",Einstellungen!$B$4)</f>
        <v/>
      </c>
      <c r="N52" s="13" t="str">
        <f>IF(B52="","",IF(Einstellungen!$B$4="Strompreispauschale",Einstellungen!$B$5,Einstellungen!$B$6))</f>
        <v/>
      </c>
      <c r="O52" s="13" t="str">
        <f>IF(B52="","",IF(Einstellungen!$B$4="Tatsächliche Stromkosten",L52*Einstellungen!$B$9,0))</f>
        <v/>
      </c>
      <c r="P52" s="14" t="str">
        <f t="shared" si="8"/>
        <v/>
      </c>
      <c r="Q52" s="7"/>
      <c r="R52" s="6" t="str">
        <f t="shared" si="9"/>
        <v/>
      </c>
      <c r="S52" s="7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8" t="str">
        <f t="shared" si="5"/>
        <v/>
      </c>
      <c r="B53" s="9"/>
      <c r="C53" s="7"/>
      <c r="D53" s="7"/>
      <c r="E53" s="7"/>
      <c r="F53" s="7"/>
      <c r="G53" s="7"/>
      <c r="H53" s="10"/>
      <c r="I53" s="10"/>
      <c r="J53" s="11" t="str">
        <f t="shared" si="6"/>
        <v/>
      </c>
      <c r="K53" s="12"/>
      <c r="L53" s="11" t="str">
        <f t="shared" si="7"/>
        <v/>
      </c>
      <c r="M53" s="6" t="str">
        <f>IF(B53="","",Einstellungen!$B$4)</f>
        <v/>
      </c>
      <c r="N53" s="13" t="str">
        <f>IF(B53="","",IF(Einstellungen!$B$4="Strompreispauschale",Einstellungen!$B$5,Einstellungen!$B$6))</f>
        <v/>
      </c>
      <c r="O53" s="13" t="str">
        <f>IF(B53="","",IF(Einstellungen!$B$4="Tatsächliche Stromkosten",L53*Einstellungen!$B$9,0))</f>
        <v/>
      </c>
      <c r="P53" s="14" t="str">
        <f t="shared" si="8"/>
        <v/>
      </c>
      <c r="Q53" s="7"/>
      <c r="R53" s="6" t="str">
        <f t="shared" si="9"/>
        <v/>
      </c>
      <c r="S53" s="7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8" t="str">
        <f t="shared" si="5"/>
        <v/>
      </c>
      <c r="B54" s="9"/>
      <c r="C54" s="7"/>
      <c r="D54" s="7"/>
      <c r="E54" s="7"/>
      <c r="F54" s="7"/>
      <c r="G54" s="7"/>
      <c r="H54" s="10"/>
      <c r="I54" s="10"/>
      <c r="J54" s="11" t="str">
        <f t="shared" si="6"/>
        <v/>
      </c>
      <c r="K54" s="12"/>
      <c r="L54" s="11" t="str">
        <f t="shared" si="7"/>
        <v/>
      </c>
      <c r="M54" s="6" t="str">
        <f>IF(B54="","",Einstellungen!$B$4)</f>
        <v/>
      </c>
      <c r="N54" s="13" t="str">
        <f>IF(B54="","",IF(Einstellungen!$B$4="Strompreispauschale",Einstellungen!$B$5,Einstellungen!$B$6))</f>
        <v/>
      </c>
      <c r="O54" s="13" t="str">
        <f>IF(B54="","",IF(Einstellungen!$B$4="Tatsächliche Stromkosten",L54*Einstellungen!$B$9,0))</f>
        <v/>
      </c>
      <c r="P54" s="14" t="str">
        <f t="shared" si="8"/>
        <v/>
      </c>
      <c r="Q54" s="7"/>
      <c r="R54" s="6" t="str">
        <f t="shared" si="9"/>
        <v/>
      </c>
      <c r="S54" s="7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8" t="str">
        <f t="shared" si="5"/>
        <v/>
      </c>
      <c r="B55" s="9"/>
      <c r="C55" s="7"/>
      <c r="D55" s="7"/>
      <c r="E55" s="7"/>
      <c r="F55" s="7"/>
      <c r="G55" s="7"/>
      <c r="H55" s="10"/>
      <c r="I55" s="10"/>
      <c r="J55" s="11" t="str">
        <f t="shared" si="6"/>
        <v/>
      </c>
      <c r="K55" s="12"/>
      <c r="L55" s="11" t="str">
        <f t="shared" si="7"/>
        <v/>
      </c>
      <c r="M55" s="6" t="str">
        <f>IF(B55="","",Einstellungen!$B$4)</f>
        <v/>
      </c>
      <c r="N55" s="13" t="str">
        <f>IF(B55="","",IF(Einstellungen!$B$4="Strompreispauschale",Einstellungen!$B$5,Einstellungen!$B$6))</f>
        <v/>
      </c>
      <c r="O55" s="13" t="str">
        <f>IF(B55="","",IF(Einstellungen!$B$4="Tatsächliche Stromkosten",L55*Einstellungen!$B$9,0))</f>
        <v/>
      </c>
      <c r="P55" s="14" t="str">
        <f t="shared" si="8"/>
        <v/>
      </c>
      <c r="Q55" s="7"/>
      <c r="R55" s="6" t="str">
        <f t="shared" si="9"/>
        <v/>
      </c>
      <c r="S55" s="7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8" t="str">
        <f t="shared" si="5"/>
        <v/>
      </c>
      <c r="B56" s="9"/>
      <c r="C56" s="7"/>
      <c r="D56" s="7"/>
      <c r="E56" s="7"/>
      <c r="F56" s="7"/>
      <c r="G56" s="7"/>
      <c r="H56" s="10"/>
      <c r="I56" s="10"/>
      <c r="J56" s="11" t="str">
        <f t="shared" si="6"/>
        <v/>
      </c>
      <c r="K56" s="12"/>
      <c r="L56" s="11" t="str">
        <f t="shared" si="7"/>
        <v/>
      </c>
      <c r="M56" s="6" t="str">
        <f>IF(B56="","",Einstellungen!$B$4)</f>
        <v/>
      </c>
      <c r="N56" s="13" t="str">
        <f>IF(B56="","",IF(Einstellungen!$B$4="Strompreispauschale",Einstellungen!$B$5,Einstellungen!$B$6))</f>
        <v/>
      </c>
      <c r="O56" s="13" t="str">
        <f>IF(B56="","",IF(Einstellungen!$B$4="Tatsächliche Stromkosten",L56*Einstellungen!$B$9,0))</f>
        <v/>
      </c>
      <c r="P56" s="14" t="str">
        <f t="shared" si="8"/>
        <v/>
      </c>
      <c r="Q56" s="7"/>
      <c r="R56" s="6" t="str">
        <f t="shared" si="9"/>
        <v/>
      </c>
      <c r="S56" s="7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8" t="str">
        <f t="shared" si="5"/>
        <v/>
      </c>
      <c r="B57" s="9"/>
      <c r="C57" s="7"/>
      <c r="D57" s="7"/>
      <c r="E57" s="7"/>
      <c r="F57" s="7"/>
      <c r="G57" s="7"/>
      <c r="H57" s="10"/>
      <c r="I57" s="10"/>
      <c r="J57" s="11" t="str">
        <f t="shared" si="6"/>
        <v/>
      </c>
      <c r="K57" s="12"/>
      <c r="L57" s="11" t="str">
        <f t="shared" si="7"/>
        <v/>
      </c>
      <c r="M57" s="6" t="str">
        <f>IF(B57="","",Einstellungen!$B$4)</f>
        <v/>
      </c>
      <c r="N57" s="13" t="str">
        <f>IF(B57="","",IF(Einstellungen!$B$4="Strompreispauschale",Einstellungen!$B$5,Einstellungen!$B$6))</f>
        <v/>
      </c>
      <c r="O57" s="13" t="str">
        <f>IF(B57="","",IF(Einstellungen!$B$4="Tatsächliche Stromkosten",L57*Einstellungen!$B$9,0))</f>
        <v/>
      </c>
      <c r="P57" s="14" t="str">
        <f t="shared" si="8"/>
        <v/>
      </c>
      <c r="Q57" s="7"/>
      <c r="R57" s="6" t="str">
        <f t="shared" si="9"/>
        <v/>
      </c>
      <c r="S57" s="7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8" t="str">
        <f t="shared" si="5"/>
        <v/>
      </c>
      <c r="B58" s="9"/>
      <c r="C58" s="7"/>
      <c r="D58" s="7"/>
      <c r="E58" s="7"/>
      <c r="F58" s="7"/>
      <c r="G58" s="7"/>
      <c r="H58" s="10"/>
      <c r="I58" s="10"/>
      <c r="J58" s="11" t="str">
        <f t="shared" si="6"/>
        <v/>
      </c>
      <c r="K58" s="12"/>
      <c r="L58" s="11" t="str">
        <f t="shared" si="7"/>
        <v/>
      </c>
      <c r="M58" s="6" t="str">
        <f>IF(B58="","",Einstellungen!$B$4)</f>
        <v/>
      </c>
      <c r="N58" s="13" t="str">
        <f>IF(B58="","",IF(Einstellungen!$B$4="Strompreispauschale",Einstellungen!$B$5,Einstellungen!$B$6))</f>
        <v/>
      </c>
      <c r="O58" s="13" t="str">
        <f>IF(B58="","",IF(Einstellungen!$B$4="Tatsächliche Stromkosten",L58*Einstellungen!$B$9,0))</f>
        <v/>
      </c>
      <c r="P58" s="14" t="str">
        <f t="shared" si="8"/>
        <v/>
      </c>
      <c r="Q58" s="7"/>
      <c r="R58" s="6" t="str">
        <f t="shared" si="9"/>
        <v/>
      </c>
      <c r="S58" s="7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8" t="str">
        <f t="shared" si="5"/>
        <v/>
      </c>
      <c r="B59" s="9"/>
      <c r="C59" s="7"/>
      <c r="D59" s="7"/>
      <c r="E59" s="7"/>
      <c r="F59" s="7"/>
      <c r="G59" s="7"/>
      <c r="H59" s="10"/>
      <c r="I59" s="10"/>
      <c r="J59" s="11" t="str">
        <f t="shared" si="6"/>
        <v/>
      </c>
      <c r="K59" s="12"/>
      <c r="L59" s="11" t="str">
        <f t="shared" si="7"/>
        <v/>
      </c>
      <c r="M59" s="6" t="str">
        <f>IF(B59="","",Einstellungen!$B$4)</f>
        <v/>
      </c>
      <c r="N59" s="13" t="str">
        <f>IF(B59="","",IF(Einstellungen!$B$4="Strompreispauschale",Einstellungen!$B$5,Einstellungen!$B$6))</f>
        <v/>
      </c>
      <c r="O59" s="13" t="str">
        <f>IF(B59="","",IF(Einstellungen!$B$4="Tatsächliche Stromkosten",L59*Einstellungen!$B$9,0))</f>
        <v/>
      </c>
      <c r="P59" s="14" t="str">
        <f t="shared" si="8"/>
        <v/>
      </c>
      <c r="Q59" s="7"/>
      <c r="R59" s="6" t="str">
        <f t="shared" si="9"/>
        <v/>
      </c>
      <c r="S59" s="7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8" t="str">
        <f t="shared" si="5"/>
        <v/>
      </c>
      <c r="B60" s="9"/>
      <c r="C60" s="7"/>
      <c r="D60" s="7"/>
      <c r="E60" s="7"/>
      <c r="F60" s="7"/>
      <c r="G60" s="7"/>
      <c r="H60" s="10"/>
      <c r="I60" s="10"/>
      <c r="J60" s="11" t="str">
        <f t="shared" si="6"/>
        <v/>
      </c>
      <c r="K60" s="12"/>
      <c r="L60" s="11" t="str">
        <f t="shared" si="7"/>
        <v/>
      </c>
      <c r="M60" s="6" t="str">
        <f>IF(B60="","",Einstellungen!$B$4)</f>
        <v/>
      </c>
      <c r="N60" s="13" t="str">
        <f>IF(B60="","",IF(Einstellungen!$B$4="Strompreispauschale",Einstellungen!$B$5,Einstellungen!$B$6))</f>
        <v/>
      </c>
      <c r="O60" s="13" t="str">
        <f>IF(B60="","",IF(Einstellungen!$B$4="Tatsächliche Stromkosten",L60*Einstellungen!$B$9,0))</f>
        <v/>
      </c>
      <c r="P60" s="14" t="str">
        <f t="shared" si="8"/>
        <v/>
      </c>
      <c r="Q60" s="7"/>
      <c r="R60" s="6" t="str">
        <f t="shared" si="9"/>
        <v/>
      </c>
      <c r="S60" s="7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8" t="str">
        <f t="shared" si="5"/>
        <v/>
      </c>
      <c r="B61" s="9"/>
      <c r="C61" s="7"/>
      <c r="D61" s="7"/>
      <c r="E61" s="7"/>
      <c r="F61" s="7"/>
      <c r="G61" s="7"/>
      <c r="H61" s="10"/>
      <c r="I61" s="10"/>
      <c r="J61" s="11" t="str">
        <f t="shared" si="6"/>
        <v/>
      </c>
      <c r="K61" s="12"/>
      <c r="L61" s="11" t="str">
        <f t="shared" si="7"/>
        <v/>
      </c>
      <c r="M61" s="6" t="str">
        <f>IF(B61="","",Einstellungen!$B$4)</f>
        <v/>
      </c>
      <c r="N61" s="13" t="str">
        <f>IF(B61="","",IF(Einstellungen!$B$4="Strompreispauschale",Einstellungen!$B$5,Einstellungen!$B$6))</f>
        <v/>
      </c>
      <c r="O61" s="13" t="str">
        <f>IF(B61="","",IF(Einstellungen!$B$4="Tatsächliche Stromkosten",L61*Einstellungen!$B$9,0))</f>
        <v/>
      </c>
      <c r="P61" s="14" t="str">
        <f t="shared" si="8"/>
        <v/>
      </c>
      <c r="Q61" s="7"/>
      <c r="R61" s="6" t="str">
        <f t="shared" si="9"/>
        <v/>
      </c>
      <c r="S61" s="7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8" t="str">
        <f t="shared" si="5"/>
        <v/>
      </c>
      <c r="B62" s="9"/>
      <c r="C62" s="7"/>
      <c r="D62" s="7"/>
      <c r="E62" s="7"/>
      <c r="F62" s="7"/>
      <c r="G62" s="7"/>
      <c r="H62" s="10"/>
      <c r="I62" s="10"/>
      <c r="J62" s="11" t="str">
        <f t="shared" si="6"/>
        <v/>
      </c>
      <c r="K62" s="12"/>
      <c r="L62" s="11" t="str">
        <f t="shared" si="7"/>
        <v/>
      </c>
      <c r="M62" s="6" t="str">
        <f>IF(B62="","",Einstellungen!$B$4)</f>
        <v/>
      </c>
      <c r="N62" s="13" t="str">
        <f>IF(B62="","",IF(Einstellungen!$B$4="Strompreispauschale",Einstellungen!$B$5,Einstellungen!$B$6))</f>
        <v/>
      </c>
      <c r="O62" s="13" t="str">
        <f>IF(B62="","",IF(Einstellungen!$B$4="Tatsächliche Stromkosten",L62*Einstellungen!$B$9,0))</f>
        <v/>
      </c>
      <c r="P62" s="14" t="str">
        <f t="shared" si="8"/>
        <v/>
      </c>
      <c r="Q62" s="7"/>
      <c r="R62" s="6" t="str">
        <f t="shared" si="9"/>
        <v/>
      </c>
      <c r="S62" s="7"/>
      <c r="T62" s="1"/>
      <c r="U62" s="1"/>
      <c r="V62" s="1"/>
      <c r="W62" s="1"/>
      <c r="X62" s="1"/>
      <c r="Y62" s="1"/>
      <c r="Z62" s="1"/>
    </row>
    <row r="63" spans="1:26" ht="15" customHeight="1" x14ac:dyDescent="0.25">
      <c r="A63" s="8" t="str">
        <f t="shared" si="5"/>
        <v/>
      </c>
      <c r="B63" s="9"/>
      <c r="C63" s="7"/>
      <c r="D63" s="7"/>
      <c r="E63" s="7"/>
      <c r="F63" s="7"/>
      <c r="G63" s="7"/>
      <c r="H63" s="10"/>
      <c r="I63" s="10"/>
      <c r="J63" s="11" t="str">
        <f t="shared" si="6"/>
        <v/>
      </c>
      <c r="K63" s="12"/>
      <c r="L63" s="11" t="str">
        <f t="shared" si="7"/>
        <v/>
      </c>
      <c r="M63" s="6" t="str">
        <f>IF(B63="","",Einstellungen!$B$4)</f>
        <v/>
      </c>
      <c r="N63" s="13" t="str">
        <f>IF(B63="","",IF(Einstellungen!$B$4="Strompreispauschale",Einstellungen!$B$5,Einstellungen!$B$6))</f>
        <v/>
      </c>
      <c r="O63" s="13" t="str">
        <f>IF(B63="","",IF(Einstellungen!$B$4="Tatsächliche Stromkosten",L63*Einstellungen!$B$9,0))</f>
        <v/>
      </c>
      <c r="P63" s="14" t="str">
        <f t="shared" si="8"/>
        <v/>
      </c>
      <c r="Q63" s="7"/>
      <c r="R63" s="6" t="str">
        <f t="shared" si="9"/>
        <v/>
      </c>
      <c r="S63" s="7"/>
      <c r="T63" s="1"/>
      <c r="U63" s="1"/>
      <c r="V63" s="1"/>
      <c r="W63" s="1"/>
      <c r="X63" s="1"/>
      <c r="Y63" s="1"/>
      <c r="Z63" s="1"/>
    </row>
    <row r="64" spans="1:26" ht="15" customHeight="1" x14ac:dyDescent="0.25">
      <c r="A64" s="8" t="str">
        <f t="shared" si="5"/>
        <v/>
      </c>
      <c r="B64" s="9"/>
      <c r="C64" s="7"/>
      <c r="D64" s="7"/>
      <c r="E64" s="7"/>
      <c r="F64" s="7"/>
      <c r="G64" s="7"/>
      <c r="H64" s="10"/>
      <c r="I64" s="10"/>
      <c r="J64" s="11" t="str">
        <f t="shared" si="6"/>
        <v/>
      </c>
      <c r="K64" s="12"/>
      <c r="L64" s="11" t="str">
        <f t="shared" si="7"/>
        <v/>
      </c>
      <c r="M64" s="6" t="str">
        <f>IF(B64="","",Einstellungen!$B$4)</f>
        <v/>
      </c>
      <c r="N64" s="13" t="str">
        <f>IF(B64="","",IF(Einstellungen!$B$4="Strompreispauschale",Einstellungen!$B$5,Einstellungen!$B$6))</f>
        <v/>
      </c>
      <c r="O64" s="13" t="str">
        <f>IF(B64="","",IF(Einstellungen!$B$4="Tatsächliche Stromkosten",L64*Einstellungen!$B$9,0))</f>
        <v/>
      </c>
      <c r="P64" s="14" t="str">
        <f t="shared" si="8"/>
        <v/>
      </c>
      <c r="Q64" s="7"/>
      <c r="R64" s="6" t="str">
        <f t="shared" si="9"/>
        <v/>
      </c>
      <c r="S64" s="7"/>
      <c r="T64" s="1"/>
      <c r="U64" s="1"/>
      <c r="V64" s="1"/>
      <c r="W64" s="1"/>
      <c r="X64" s="1"/>
      <c r="Y64" s="1"/>
      <c r="Z64" s="1"/>
    </row>
    <row r="65" spans="1:26" ht="15" customHeight="1" x14ac:dyDescent="0.25">
      <c r="A65" s="8" t="str">
        <f t="shared" si="5"/>
        <v/>
      </c>
      <c r="B65" s="9"/>
      <c r="C65" s="7"/>
      <c r="D65" s="7"/>
      <c r="E65" s="7"/>
      <c r="F65" s="7"/>
      <c r="G65" s="7"/>
      <c r="H65" s="10"/>
      <c r="I65" s="10"/>
      <c r="J65" s="11" t="str">
        <f t="shared" si="6"/>
        <v/>
      </c>
      <c r="K65" s="12"/>
      <c r="L65" s="11" t="str">
        <f t="shared" si="7"/>
        <v/>
      </c>
      <c r="M65" s="6" t="str">
        <f>IF(B65="","",Einstellungen!$B$4)</f>
        <v/>
      </c>
      <c r="N65" s="13" t="str">
        <f>IF(B65="","",IF(Einstellungen!$B$4="Strompreispauschale",Einstellungen!$B$5,Einstellungen!$B$6))</f>
        <v/>
      </c>
      <c r="O65" s="13" t="str">
        <f>IF(B65="","",IF(Einstellungen!$B$4="Tatsächliche Stromkosten",L65*Einstellungen!$B$9,0))</f>
        <v/>
      </c>
      <c r="P65" s="14" t="str">
        <f t="shared" si="8"/>
        <v/>
      </c>
      <c r="Q65" s="7"/>
      <c r="R65" s="6" t="str">
        <f t="shared" si="9"/>
        <v/>
      </c>
      <c r="S65" s="7"/>
      <c r="T65" s="1"/>
      <c r="U65" s="1"/>
      <c r="V65" s="1"/>
      <c r="W65" s="1"/>
      <c r="X65" s="1"/>
      <c r="Y65" s="1"/>
      <c r="Z65" s="1"/>
    </row>
    <row r="66" spans="1:26" ht="15" customHeight="1" x14ac:dyDescent="0.25">
      <c r="A66" s="8" t="str">
        <f t="shared" si="5"/>
        <v/>
      </c>
      <c r="B66" s="9"/>
      <c r="C66" s="7"/>
      <c r="D66" s="7"/>
      <c r="E66" s="7"/>
      <c r="F66" s="7"/>
      <c r="G66" s="7"/>
      <c r="H66" s="10"/>
      <c r="I66" s="10"/>
      <c r="J66" s="11" t="str">
        <f t="shared" si="6"/>
        <v/>
      </c>
      <c r="K66" s="12"/>
      <c r="L66" s="11" t="str">
        <f t="shared" si="7"/>
        <v/>
      </c>
      <c r="M66" s="6" t="str">
        <f>IF(B66="","",Einstellungen!$B$4)</f>
        <v/>
      </c>
      <c r="N66" s="13" t="str">
        <f>IF(B66="","",IF(Einstellungen!$B$4="Strompreispauschale",Einstellungen!$B$5,Einstellungen!$B$6))</f>
        <v/>
      </c>
      <c r="O66" s="13" t="str">
        <f>IF(B66="","",IF(Einstellungen!$B$4="Tatsächliche Stromkosten",L66*Einstellungen!$B$9,0))</f>
        <v/>
      </c>
      <c r="P66" s="14" t="str">
        <f t="shared" si="8"/>
        <v/>
      </c>
      <c r="Q66" s="7"/>
      <c r="R66" s="6" t="str">
        <f t="shared" si="9"/>
        <v/>
      </c>
      <c r="S66" s="7"/>
      <c r="T66" s="1"/>
      <c r="U66" s="1"/>
      <c r="V66" s="1"/>
      <c r="W66" s="1"/>
      <c r="X66" s="1"/>
      <c r="Y66" s="1"/>
      <c r="Z66" s="1"/>
    </row>
    <row r="67" spans="1:26" ht="15" customHeight="1" x14ac:dyDescent="0.25">
      <c r="A67" s="8" t="str">
        <f t="shared" si="5"/>
        <v/>
      </c>
      <c r="B67" s="9"/>
      <c r="C67" s="7"/>
      <c r="D67" s="7"/>
      <c r="E67" s="7"/>
      <c r="F67" s="7"/>
      <c r="G67" s="7"/>
      <c r="H67" s="10"/>
      <c r="I67" s="10"/>
      <c r="J67" s="11" t="str">
        <f t="shared" si="6"/>
        <v/>
      </c>
      <c r="K67" s="12"/>
      <c r="L67" s="11" t="str">
        <f t="shared" si="7"/>
        <v/>
      </c>
      <c r="M67" s="6" t="str">
        <f>IF(B67="","",Einstellungen!$B$4)</f>
        <v/>
      </c>
      <c r="N67" s="13" t="str">
        <f>IF(B67="","",IF(Einstellungen!$B$4="Strompreispauschale",Einstellungen!$B$5,Einstellungen!$B$6))</f>
        <v/>
      </c>
      <c r="O67" s="13" t="str">
        <f>IF(B67="","",IF(Einstellungen!$B$4="Tatsächliche Stromkosten",L67*Einstellungen!$B$9,0))</f>
        <v/>
      </c>
      <c r="P67" s="14" t="str">
        <f t="shared" si="8"/>
        <v/>
      </c>
      <c r="Q67" s="7"/>
      <c r="R67" s="6" t="str">
        <f t="shared" si="9"/>
        <v/>
      </c>
      <c r="S67" s="7"/>
      <c r="T67" s="1"/>
      <c r="U67" s="1"/>
      <c r="V67" s="1"/>
      <c r="W67" s="1"/>
      <c r="X67" s="1"/>
      <c r="Y67" s="1"/>
      <c r="Z67" s="1"/>
    </row>
    <row r="68" spans="1:26" ht="15" customHeight="1" x14ac:dyDescent="0.25">
      <c r="A68" s="8" t="str">
        <f t="shared" si="5"/>
        <v/>
      </c>
      <c r="B68" s="9"/>
      <c r="C68" s="7"/>
      <c r="D68" s="7"/>
      <c r="E68" s="7"/>
      <c r="F68" s="7"/>
      <c r="G68" s="7"/>
      <c r="H68" s="10"/>
      <c r="I68" s="10"/>
      <c r="J68" s="11" t="str">
        <f t="shared" si="6"/>
        <v/>
      </c>
      <c r="K68" s="12"/>
      <c r="L68" s="11" t="str">
        <f t="shared" si="7"/>
        <v/>
      </c>
      <c r="M68" s="6" t="str">
        <f>IF(B68="","",Einstellungen!$B$4)</f>
        <v/>
      </c>
      <c r="N68" s="13" t="str">
        <f>IF(B68="","",IF(Einstellungen!$B$4="Strompreispauschale",Einstellungen!$B$5,Einstellungen!$B$6))</f>
        <v/>
      </c>
      <c r="O68" s="13" t="str">
        <f>IF(B68="","",IF(Einstellungen!$B$4="Tatsächliche Stromkosten",L68*Einstellungen!$B$9,0))</f>
        <v/>
      </c>
      <c r="P68" s="14" t="str">
        <f t="shared" si="8"/>
        <v/>
      </c>
      <c r="Q68" s="7"/>
      <c r="R68" s="6" t="str">
        <f t="shared" si="9"/>
        <v/>
      </c>
      <c r="S68" s="7"/>
      <c r="T68" s="1"/>
      <c r="U68" s="1"/>
      <c r="V68" s="1"/>
      <c r="W68" s="1"/>
      <c r="X68" s="1"/>
      <c r="Y68" s="1"/>
      <c r="Z68" s="1"/>
    </row>
    <row r="69" spans="1:26" ht="15" customHeight="1" x14ac:dyDescent="0.25">
      <c r="A69" s="8" t="str">
        <f t="shared" si="5"/>
        <v/>
      </c>
      <c r="B69" s="9"/>
      <c r="C69" s="7"/>
      <c r="D69" s="7"/>
      <c r="E69" s="7"/>
      <c r="F69" s="7"/>
      <c r="G69" s="7"/>
      <c r="H69" s="10"/>
      <c r="I69" s="10"/>
      <c r="J69" s="11" t="str">
        <f t="shared" si="6"/>
        <v/>
      </c>
      <c r="K69" s="12"/>
      <c r="L69" s="11" t="str">
        <f t="shared" si="7"/>
        <v/>
      </c>
      <c r="M69" s="6" t="str">
        <f>IF(B69="","",Einstellungen!$B$4)</f>
        <v/>
      </c>
      <c r="N69" s="13" t="str">
        <f>IF(B69="","",IF(Einstellungen!$B$4="Strompreispauschale",Einstellungen!$B$5,Einstellungen!$B$6))</f>
        <v/>
      </c>
      <c r="O69" s="13" t="str">
        <f>IF(B69="","",IF(Einstellungen!$B$4="Tatsächliche Stromkosten",L69*Einstellungen!$B$9,0))</f>
        <v/>
      </c>
      <c r="P69" s="14" t="str">
        <f t="shared" si="8"/>
        <v/>
      </c>
      <c r="Q69" s="7"/>
      <c r="R69" s="6" t="str">
        <f t="shared" si="9"/>
        <v/>
      </c>
      <c r="S69" s="7"/>
      <c r="T69" s="1"/>
      <c r="U69" s="1"/>
      <c r="V69" s="1"/>
      <c r="W69" s="1"/>
      <c r="X69" s="1"/>
      <c r="Y69" s="1"/>
      <c r="Z69" s="1"/>
    </row>
    <row r="70" spans="1:26" ht="15" customHeight="1" x14ac:dyDescent="0.25">
      <c r="A70" s="8" t="str">
        <f t="shared" si="5"/>
        <v/>
      </c>
      <c r="B70" s="9"/>
      <c r="C70" s="7"/>
      <c r="D70" s="7"/>
      <c r="E70" s="7"/>
      <c r="F70" s="7"/>
      <c r="G70" s="7"/>
      <c r="H70" s="10"/>
      <c r="I70" s="10"/>
      <c r="J70" s="11" t="str">
        <f t="shared" si="6"/>
        <v/>
      </c>
      <c r="K70" s="12"/>
      <c r="L70" s="11" t="str">
        <f t="shared" si="7"/>
        <v/>
      </c>
      <c r="M70" s="6" t="str">
        <f>IF(B70="","",Einstellungen!$B$4)</f>
        <v/>
      </c>
      <c r="N70" s="13" t="str">
        <f>IF(B70="","",IF(Einstellungen!$B$4="Strompreispauschale",Einstellungen!$B$5,Einstellungen!$B$6))</f>
        <v/>
      </c>
      <c r="O70" s="13" t="str">
        <f>IF(B70="","",IF(Einstellungen!$B$4="Tatsächliche Stromkosten",L70*Einstellungen!$B$9,0))</f>
        <v/>
      </c>
      <c r="P70" s="14" t="str">
        <f t="shared" si="8"/>
        <v/>
      </c>
      <c r="Q70" s="7"/>
      <c r="R70" s="6" t="str">
        <f t="shared" si="9"/>
        <v/>
      </c>
      <c r="S70" s="7"/>
      <c r="T70" s="1"/>
      <c r="U70" s="1"/>
      <c r="V70" s="1"/>
      <c r="W70" s="1"/>
      <c r="X70" s="1"/>
      <c r="Y70" s="1"/>
      <c r="Z70" s="1"/>
    </row>
    <row r="71" spans="1:26" ht="15" customHeight="1" x14ac:dyDescent="0.25">
      <c r="A71" s="8" t="str">
        <f t="shared" si="5"/>
        <v/>
      </c>
      <c r="B71" s="9"/>
      <c r="C71" s="7"/>
      <c r="D71" s="7"/>
      <c r="E71" s="7"/>
      <c r="F71" s="7"/>
      <c r="G71" s="7"/>
      <c r="H71" s="10"/>
      <c r="I71" s="10"/>
      <c r="J71" s="11" t="str">
        <f t="shared" si="6"/>
        <v/>
      </c>
      <c r="K71" s="12"/>
      <c r="L71" s="11" t="str">
        <f t="shared" si="7"/>
        <v/>
      </c>
      <c r="M71" s="6" t="str">
        <f>IF(B71="","",Einstellungen!$B$4)</f>
        <v/>
      </c>
      <c r="N71" s="13" t="str">
        <f>IF(B71="","",IF(Einstellungen!$B$4="Strompreispauschale",Einstellungen!$B$5,Einstellungen!$B$6))</f>
        <v/>
      </c>
      <c r="O71" s="13" t="str">
        <f>IF(B71="","",IF(Einstellungen!$B$4="Tatsächliche Stromkosten",L71*Einstellungen!$B$9,0))</f>
        <v/>
      </c>
      <c r="P71" s="14" t="str">
        <f t="shared" si="8"/>
        <v/>
      </c>
      <c r="Q71" s="7"/>
      <c r="R71" s="6" t="str">
        <f t="shared" si="9"/>
        <v/>
      </c>
      <c r="S71" s="7"/>
      <c r="T71" s="1"/>
      <c r="U71" s="1"/>
      <c r="V71" s="1"/>
      <c r="W71" s="1"/>
      <c r="X71" s="1"/>
      <c r="Y71" s="1"/>
      <c r="Z71" s="1"/>
    </row>
    <row r="72" spans="1:26" ht="15" customHeight="1" x14ac:dyDescent="0.25">
      <c r="A72" s="8" t="str">
        <f t="shared" si="5"/>
        <v/>
      </c>
      <c r="B72" s="9"/>
      <c r="C72" s="7"/>
      <c r="D72" s="7"/>
      <c r="E72" s="7"/>
      <c r="F72" s="7"/>
      <c r="G72" s="7"/>
      <c r="H72" s="10"/>
      <c r="I72" s="10"/>
      <c r="J72" s="11" t="str">
        <f t="shared" si="6"/>
        <v/>
      </c>
      <c r="K72" s="12"/>
      <c r="L72" s="11" t="str">
        <f t="shared" si="7"/>
        <v/>
      </c>
      <c r="M72" s="6" t="str">
        <f>IF(B72="","",Einstellungen!$B$4)</f>
        <v/>
      </c>
      <c r="N72" s="13" t="str">
        <f>IF(B72="","",IF(Einstellungen!$B$4="Strompreispauschale",Einstellungen!$B$5,Einstellungen!$B$6))</f>
        <v/>
      </c>
      <c r="O72" s="13" t="str">
        <f>IF(B72="","",IF(Einstellungen!$B$4="Tatsächliche Stromkosten",L72*Einstellungen!$B$9,0))</f>
        <v/>
      </c>
      <c r="P72" s="14" t="str">
        <f t="shared" si="8"/>
        <v/>
      </c>
      <c r="Q72" s="7"/>
      <c r="R72" s="6" t="str">
        <f t="shared" si="9"/>
        <v/>
      </c>
      <c r="S72" s="7"/>
      <c r="T72" s="1"/>
      <c r="U72" s="1"/>
      <c r="V72" s="1"/>
      <c r="W72" s="1"/>
      <c r="X72" s="1"/>
      <c r="Y72" s="1"/>
      <c r="Z72" s="1"/>
    </row>
    <row r="73" spans="1:26" ht="15" customHeight="1" x14ac:dyDescent="0.25">
      <c r="A73" s="8" t="str">
        <f t="shared" si="5"/>
        <v/>
      </c>
      <c r="B73" s="9"/>
      <c r="C73" s="7"/>
      <c r="D73" s="7"/>
      <c r="E73" s="7"/>
      <c r="F73" s="7"/>
      <c r="G73" s="7"/>
      <c r="H73" s="10"/>
      <c r="I73" s="10"/>
      <c r="J73" s="11" t="str">
        <f t="shared" si="6"/>
        <v/>
      </c>
      <c r="K73" s="12"/>
      <c r="L73" s="11" t="str">
        <f t="shared" si="7"/>
        <v/>
      </c>
      <c r="M73" s="6" t="str">
        <f>IF(B73="","",Einstellungen!$B$4)</f>
        <v/>
      </c>
      <c r="N73" s="13" t="str">
        <f>IF(B73="","",IF(Einstellungen!$B$4="Strompreispauschale",Einstellungen!$B$5,Einstellungen!$B$6))</f>
        <v/>
      </c>
      <c r="O73" s="13" t="str">
        <f>IF(B73="","",IF(Einstellungen!$B$4="Tatsächliche Stromkosten",L73*Einstellungen!$B$9,0))</f>
        <v/>
      </c>
      <c r="P73" s="14" t="str">
        <f t="shared" si="8"/>
        <v/>
      </c>
      <c r="Q73" s="7"/>
      <c r="R73" s="6" t="str">
        <f t="shared" si="9"/>
        <v/>
      </c>
      <c r="S73" s="7"/>
      <c r="T73" s="1"/>
      <c r="U73" s="1"/>
      <c r="V73" s="1"/>
      <c r="W73" s="1"/>
      <c r="X73" s="1"/>
      <c r="Y73" s="1"/>
      <c r="Z73" s="1"/>
    </row>
    <row r="74" spans="1:26" ht="15" customHeight="1" x14ac:dyDescent="0.25">
      <c r="A74" s="8" t="str">
        <f t="shared" ref="A74:A105" si="10">IF(B74="","",DATE(YEAR(B74),MONTH(B74),1))</f>
        <v/>
      </c>
      <c r="B74" s="9"/>
      <c r="C74" s="7"/>
      <c r="D74" s="7"/>
      <c r="E74" s="7"/>
      <c r="F74" s="7"/>
      <c r="G74" s="7"/>
      <c r="H74" s="10"/>
      <c r="I74" s="10"/>
      <c r="J74" s="11" t="str">
        <f t="shared" ref="J74:J105" si="11">IF(OR(H74="",I74=""),"",MAX(0,I74-H74))</f>
        <v/>
      </c>
      <c r="K74" s="12"/>
      <c r="L74" s="11" t="str">
        <f t="shared" ref="L74:L105" si="12">IF(OR(J74="",K74=""),"",J74*K74)</f>
        <v/>
      </c>
      <c r="M74" s="6" t="str">
        <f>IF(B74="","",Einstellungen!$B$4)</f>
        <v/>
      </c>
      <c r="N74" s="13" t="str">
        <f>IF(B74="","",IF(Einstellungen!$B$4="Strompreispauschale",Einstellungen!$B$5,Einstellungen!$B$6))</f>
        <v/>
      </c>
      <c r="O74" s="13" t="str">
        <f>IF(B74="","",IF(Einstellungen!$B$4="Tatsächliche Stromkosten",L74*Einstellungen!$B$9,0))</f>
        <v/>
      </c>
      <c r="P74" s="14" t="str">
        <f t="shared" ref="P74:P105" si="13">IF(B74="","",ROUND(L74*N74+O74,2))</f>
        <v/>
      </c>
      <c r="Q74" s="7"/>
      <c r="R74" s="6" t="str">
        <f t="shared" ref="R74:R105" si="14">IF(B74="","",IF(G74="","Fehlt Nachweis",IF(I74&lt;H74,"Zähler prüfen",IF(K74&lt;=0,"Anteil prüfen",IF(Q74="Freigegeben","Freigegeben",IF(Q74="Abgelehnt","Abgelehnt","Bereit zur Prüfung"))))))</f>
        <v/>
      </c>
      <c r="S74" s="7"/>
      <c r="T74" s="1"/>
      <c r="U74" s="1"/>
      <c r="V74" s="1"/>
      <c r="W74" s="1"/>
      <c r="X74" s="1"/>
      <c r="Y74" s="1"/>
      <c r="Z74" s="1"/>
    </row>
    <row r="75" spans="1:26" ht="15" customHeight="1" x14ac:dyDescent="0.25">
      <c r="A75" s="8" t="str">
        <f t="shared" si="10"/>
        <v/>
      </c>
      <c r="B75" s="9"/>
      <c r="C75" s="7"/>
      <c r="D75" s="7"/>
      <c r="E75" s="7"/>
      <c r="F75" s="7"/>
      <c r="G75" s="7"/>
      <c r="H75" s="10"/>
      <c r="I75" s="10"/>
      <c r="J75" s="11" t="str">
        <f t="shared" si="11"/>
        <v/>
      </c>
      <c r="K75" s="12"/>
      <c r="L75" s="11" t="str">
        <f t="shared" si="12"/>
        <v/>
      </c>
      <c r="M75" s="6" t="str">
        <f>IF(B75="","",Einstellungen!$B$4)</f>
        <v/>
      </c>
      <c r="N75" s="13" t="str">
        <f>IF(B75="","",IF(Einstellungen!$B$4="Strompreispauschale",Einstellungen!$B$5,Einstellungen!$B$6))</f>
        <v/>
      </c>
      <c r="O75" s="13" t="str">
        <f>IF(B75="","",IF(Einstellungen!$B$4="Tatsächliche Stromkosten",L75*Einstellungen!$B$9,0))</f>
        <v/>
      </c>
      <c r="P75" s="14" t="str">
        <f t="shared" si="13"/>
        <v/>
      </c>
      <c r="Q75" s="7"/>
      <c r="R75" s="6" t="str">
        <f t="shared" si="14"/>
        <v/>
      </c>
      <c r="S75" s="7"/>
      <c r="T75" s="1"/>
      <c r="U75" s="1"/>
      <c r="V75" s="1"/>
      <c r="W75" s="1"/>
      <c r="X75" s="1"/>
      <c r="Y75" s="1"/>
      <c r="Z75" s="1"/>
    </row>
    <row r="76" spans="1:26" ht="15" customHeight="1" x14ac:dyDescent="0.25">
      <c r="A76" s="8" t="str">
        <f t="shared" si="10"/>
        <v/>
      </c>
      <c r="B76" s="9"/>
      <c r="C76" s="7"/>
      <c r="D76" s="7"/>
      <c r="E76" s="7"/>
      <c r="F76" s="7"/>
      <c r="G76" s="7"/>
      <c r="H76" s="10"/>
      <c r="I76" s="10"/>
      <c r="J76" s="11" t="str">
        <f t="shared" si="11"/>
        <v/>
      </c>
      <c r="K76" s="12"/>
      <c r="L76" s="11" t="str">
        <f t="shared" si="12"/>
        <v/>
      </c>
      <c r="M76" s="6" t="str">
        <f>IF(B76="","",Einstellungen!$B$4)</f>
        <v/>
      </c>
      <c r="N76" s="13" t="str">
        <f>IF(B76="","",IF(Einstellungen!$B$4="Strompreispauschale",Einstellungen!$B$5,Einstellungen!$B$6))</f>
        <v/>
      </c>
      <c r="O76" s="13" t="str">
        <f>IF(B76="","",IF(Einstellungen!$B$4="Tatsächliche Stromkosten",L76*Einstellungen!$B$9,0))</f>
        <v/>
      </c>
      <c r="P76" s="14" t="str">
        <f t="shared" si="13"/>
        <v/>
      </c>
      <c r="Q76" s="7"/>
      <c r="R76" s="6" t="str">
        <f t="shared" si="14"/>
        <v/>
      </c>
      <c r="S76" s="7"/>
      <c r="T76" s="1"/>
      <c r="U76" s="1"/>
      <c r="V76" s="1"/>
      <c r="W76" s="1"/>
      <c r="X76" s="1"/>
      <c r="Y76" s="1"/>
      <c r="Z76" s="1"/>
    </row>
    <row r="77" spans="1:26" ht="15" customHeight="1" x14ac:dyDescent="0.25">
      <c r="A77" s="8" t="str">
        <f t="shared" si="10"/>
        <v/>
      </c>
      <c r="B77" s="9"/>
      <c r="C77" s="7"/>
      <c r="D77" s="7"/>
      <c r="E77" s="7"/>
      <c r="F77" s="7"/>
      <c r="G77" s="7"/>
      <c r="H77" s="10"/>
      <c r="I77" s="10"/>
      <c r="J77" s="11" t="str">
        <f t="shared" si="11"/>
        <v/>
      </c>
      <c r="K77" s="12"/>
      <c r="L77" s="11" t="str">
        <f t="shared" si="12"/>
        <v/>
      </c>
      <c r="M77" s="6" t="str">
        <f>IF(B77="","",Einstellungen!$B$4)</f>
        <v/>
      </c>
      <c r="N77" s="13" t="str">
        <f>IF(B77="","",IF(Einstellungen!$B$4="Strompreispauschale",Einstellungen!$B$5,Einstellungen!$B$6))</f>
        <v/>
      </c>
      <c r="O77" s="13" t="str">
        <f>IF(B77="","",IF(Einstellungen!$B$4="Tatsächliche Stromkosten",L77*Einstellungen!$B$9,0))</f>
        <v/>
      </c>
      <c r="P77" s="14" t="str">
        <f t="shared" si="13"/>
        <v/>
      </c>
      <c r="Q77" s="7"/>
      <c r="R77" s="6" t="str">
        <f t="shared" si="14"/>
        <v/>
      </c>
      <c r="S77" s="7"/>
      <c r="T77" s="1"/>
      <c r="U77" s="1"/>
      <c r="V77" s="1"/>
      <c r="W77" s="1"/>
      <c r="X77" s="1"/>
      <c r="Y77" s="1"/>
      <c r="Z77" s="1"/>
    </row>
    <row r="78" spans="1:26" ht="15" customHeight="1" x14ac:dyDescent="0.25">
      <c r="A78" s="8" t="str">
        <f t="shared" si="10"/>
        <v/>
      </c>
      <c r="B78" s="9"/>
      <c r="C78" s="7"/>
      <c r="D78" s="7"/>
      <c r="E78" s="7"/>
      <c r="F78" s="7"/>
      <c r="G78" s="7"/>
      <c r="H78" s="10"/>
      <c r="I78" s="10"/>
      <c r="J78" s="11" t="str">
        <f t="shared" si="11"/>
        <v/>
      </c>
      <c r="K78" s="12"/>
      <c r="L78" s="11" t="str">
        <f t="shared" si="12"/>
        <v/>
      </c>
      <c r="M78" s="6" t="str">
        <f>IF(B78="","",Einstellungen!$B$4)</f>
        <v/>
      </c>
      <c r="N78" s="13" t="str">
        <f>IF(B78="","",IF(Einstellungen!$B$4="Strompreispauschale",Einstellungen!$B$5,Einstellungen!$B$6))</f>
        <v/>
      </c>
      <c r="O78" s="13" t="str">
        <f>IF(B78="","",IF(Einstellungen!$B$4="Tatsächliche Stromkosten",L78*Einstellungen!$B$9,0))</f>
        <v/>
      </c>
      <c r="P78" s="14" t="str">
        <f t="shared" si="13"/>
        <v/>
      </c>
      <c r="Q78" s="7"/>
      <c r="R78" s="6" t="str">
        <f t="shared" si="14"/>
        <v/>
      </c>
      <c r="S78" s="7"/>
      <c r="T78" s="1"/>
      <c r="U78" s="1"/>
      <c r="V78" s="1"/>
      <c r="W78" s="1"/>
      <c r="X78" s="1"/>
      <c r="Y78" s="1"/>
      <c r="Z78" s="1"/>
    </row>
    <row r="79" spans="1:26" ht="15" customHeight="1" x14ac:dyDescent="0.25">
      <c r="A79" s="8" t="str">
        <f t="shared" si="10"/>
        <v/>
      </c>
      <c r="B79" s="9"/>
      <c r="C79" s="7"/>
      <c r="D79" s="7"/>
      <c r="E79" s="7"/>
      <c r="F79" s="7"/>
      <c r="G79" s="7"/>
      <c r="H79" s="10"/>
      <c r="I79" s="10"/>
      <c r="J79" s="11" t="str">
        <f t="shared" si="11"/>
        <v/>
      </c>
      <c r="K79" s="12"/>
      <c r="L79" s="11" t="str">
        <f t="shared" si="12"/>
        <v/>
      </c>
      <c r="M79" s="6" t="str">
        <f>IF(B79="","",Einstellungen!$B$4)</f>
        <v/>
      </c>
      <c r="N79" s="13" t="str">
        <f>IF(B79="","",IF(Einstellungen!$B$4="Strompreispauschale",Einstellungen!$B$5,Einstellungen!$B$6))</f>
        <v/>
      </c>
      <c r="O79" s="13" t="str">
        <f>IF(B79="","",IF(Einstellungen!$B$4="Tatsächliche Stromkosten",L79*Einstellungen!$B$9,0))</f>
        <v/>
      </c>
      <c r="P79" s="14" t="str">
        <f t="shared" si="13"/>
        <v/>
      </c>
      <c r="Q79" s="7"/>
      <c r="R79" s="6" t="str">
        <f t="shared" si="14"/>
        <v/>
      </c>
      <c r="S79" s="7"/>
      <c r="T79" s="1"/>
      <c r="U79" s="1"/>
      <c r="V79" s="1"/>
      <c r="W79" s="1"/>
      <c r="X79" s="1"/>
      <c r="Y79" s="1"/>
      <c r="Z79" s="1"/>
    </row>
    <row r="80" spans="1:26" ht="15" customHeight="1" x14ac:dyDescent="0.25">
      <c r="A80" s="8" t="str">
        <f t="shared" si="10"/>
        <v/>
      </c>
      <c r="B80" s="9"/>
      <c r="C80" s="7"/>
      <c r="D80" s="7"/>
      <c r="E80" s="7"/>
      <c r="F80" s="7"/>
      <c r="G80" s="7"/>
      <c r="H80" s="10"/>
      <c r="I80" s="10"/>
      <c r="J80" s="11" t="str">
        <f t="shared" si="11"/>
        <v/>
      </c>
      <c r="K80" s="12"/>
      <c r="L80" s="11" t="str">
        <f t="shared" si="12"/>
        <v/>
      </c>
      <c r="M80" s="6" t="str">
        <f>IF(B80="","",Einstellungen!$B$4)</f>
        <v/>
      </c>
      <c r="N80" s="13" t="str">
        <f>IF(B80="","",IF(Einstellungen!$B$4="Strompreispauschale",Einstellungen!$B$5,Einstellungen!$B$6))</f>
        <v/>
      </c>
      <c r="O80" s="13" t="str">
        <f>IF(B80="","",IF(Einstellungen!$B$4="Tatsächliche Stromkosten",L80*Einstellungen!$B$9,0))</f>
        <v/>
      </c>
      <c r="P80" s="14" t="str">
        <f t="shared" si="13"/>
        <v/>
      </c>
      <c r="Q80" s="7"/>
      <c r="R80" s="6" t="str">
        <f t="shared" si="14"/>
        <v/>
      </c>
      <c r="S80" s="7"/>
      <c r="T80" s="1"/>
      <c r="U80" s="1"/>
      <c r="V80" s="1"/>
      <c r="W80" s="1"/>
      <c r="X80" s="1"/>
      <c r="Y80" s="1"/>
      <c r="Z80" s="1"/>
    </row>
    <row r="81" spans="1:26" ht="15" customHeight="1" x14ac:dyDescent="0.25">
      <c r="A81" s="8" t="str">
        <f t="shared" si="10"/>
        <v/>
      </c>
      <c r="B81" s="9"/>
      <c r="C81" s="7"/>
      <c r="D81" s="7"/>
      <c r="E81" s="7"/>
      <c r="F81" s="7"/>
      <c r="G81" s="7"/>
      <c r="H81" s="10"/>
      <c r="I81" s="10"/>
      <c r="J81" s="11" t="str">
        <f t="shared" si="11"/>
        <v/>
      </c>
      <c r="K81" s="12"/>
      <c r="L81" s="11" t="str">
        <f t="shared" si="12"/>
        <v/>
      </c>
      <c r="M81" s="6" t="str">
        <f>IF(B81="","",Einstellungen!$B$4)</f>
        <v/>
      </c>
      <c r="N81" s="13" t="str">
        <f>IF(B81="","",IF(Einstellungen!$B$4="Strompreispauschale",Einstellungen!$B$5,Einstellungen!$B$6))</f>
        <v/>
      </c>
      <c r="O81" s="13" t="str">
        <f>IF(B81="","",IF(Einstellungen!$B$4="Tatsächliche Stromkosten",L81*Einstellungen!$B$9,0))</f>
        <v/>
      </c>
      <c r="P81" s="14" t="str">
        <f t="shared" si="13"/>
        <v/>
      </c>
      <c r="Q81" s="7"/>
      <c r="R81" s="6" t="str">
        <f t="shared" si="14"/>
        <v/>
      </c>
      <c r="S81" s="7"/>
      <c r="T81" s="1"/>
      <c r="U81" s="1"/>
      <c r="V81" s="1"/>
      <c r="W81" s="1"/>
      <c r="X81" s="1"/>
      <c r="Y81" s="1"/>
      <c r="Z81" s="1"/>
    </row>
    <row r="82" spans="1:26" ht="15" customHeight="1" x14ac:dyDescent="0.25">
      <c r="A82" s="8" t="str">
        <f t="shared" si="10"/>
        <v/>
      </c>
      <c r="B82" s="9"/>
      <c r="C82" s="7"/>
      <c r="D82" s="7"/>
      <c r="E82" s="7"/>
      <c r="F82" s="7"/>
      <c r="G82" s="7"/>
      <c r="H82" s="10"/>
      <c r="I82" s="10"/>
      <c r="J82" s="11" t="str">
        <f t="shared" si="11"/>
        <v/>
      </c>
      <c r="K82" s="12"/>
      <c r="L82" s="11" t="str">
        <f t="shared" si="12"/>
        <v/>
      </c>
      <c r="M82" s="6" t="str">
        <f>IF(B82="","",Einstellungen!$B$4)</f>
        <v/>
      </c>
      <c r="N82" s="13" t="str">
        <f>IF(B82="","",IF(Einstellungen!$B$4="Strompreispauschale",Einstellungen!$B$5,Einstellungen!$B$6))</f>
        <v/>
      </c>
      <c r="O82" s="13" t="str">
        <f>IF(B82="","",IF(Einstellungen!$B$4="Tatsächliche Stromkosten",L82*Einstellungen!$B$9,0))</f>
        <v/>
      </c>
      <c r="P82" s="14" t="str">
        <f t="shared" si="13"/>
        <v/>
      </c>
      <c r="Q82" s="7"/>
      <c r="R82" s="6" t="str">
        <f t="shared" si="14"/>
        <v/>
      </c>
      <c r="S82" s="7"/>
      <c r="T82" s="1"/>
      <c r="U82" s="1"/>
      <c r="V82" s="1"/>
      <c r="W82" s="1"/>
      <c r="X82" s="1"/>
      <c r="Y82" s="1"/>
      <c r="Z82" s="1"/>
    </row>
    <row r="83" spans="1:26" ht="15" customHeight="1" x14ac:dyDescent="0.25">
      <c r="A83" s="8" t="str">
        <f t="shared" si="10"/>
        <v/>
      </c>
      <c r="B83" s="9"/>
      <c r="C83" s="7"/>
      <c r="D83" s="7"/>
      <c r="E83" s="7"/>
      <c r="F83" s="7"/>
      <c r="G83" s="7"/>
      <c r="H83" s="10"/>
      <c r="I83" s="10"/>
      <c r="J83" s="11" t="str">
        <f t="shared" si="11"/>
        <v/>
      </c>
      <c r="K83" s="12"/>
      <c r="L83" s="11" t="str">
        <f t="shared" si="12"/>
        <v/>
      </c>
      <c r="M83" s="6" t="str">
        <f>IF(B83="","",Einstellungen!$B$4)</f>
        <v/>
      </c>
      <c r="N83" s="13" t="str">
        <f>IF(B83="","",IF(Einstellungen!$B$4="Strompreispauschale",Einstellungen!$B$5,Einstellungen!$B$6))</f>
        <v/>
      </c>
      <c r="O83" s="13" t="str">
        <f>IF(B83="","",IF(Einstellungen!$B$4="Tatsächliche Stromkosten",L83*Einstellungen!$B$9,0))</f>
        <v/>
      </c>
      <c r="P83" s="14" t="str">
        <f t="shared" si="13"/>
        <v/>
      </c>
      <c r="Q83" s="7"/>
      <c r="R83" s="6" t="str">
        <f t="shared" si="14"/>
        <v/>
      </c>
      <c r="S83" s="7"/>
      <c r="T83" s="1"/>
      <c r="U83" s="1"/>
      <c r="V83" s="1"/>
      <c r="W83" s="1"/>
      <c r="X83" s="1"/>
      <c r="Y83" s="1"/>
      <c r="Z83" s="1"/>
    </row>
    <row r="84" spans="1:26" ht="15" customHeight="1" x14ac:dyDescent="0.25">
      <c r="A84" s="8" t="str">
        <f t="shared" si="10"/>
        <v/>
      </c>
      <c r="B84" s="9"/>
      <c r="C84" s="7"/>
      <c r="D84" s="7"/>
      <c r="E84" s="7"/>
      <c r="F84" s="7"/>
      <c r="G84" s="7"/>
      <c r="H84" s="10"/>
      <c r="I84" s="10"/>
      <c r="J84" s="11" t="str">
        <f t="shared" si="11"/>
        <v/>
      </c>
      <c r="K84" s="12"/>
      <c r="L84" s="11" t="str">
        <f t="shared" si="12"/>
        <v/>
      </c>
      <c r="M84" s="6" t="str">
        <f>IF(B84="","",Einstellungen!$B$4)</f>
        <v/>
      </c>
      <c r="N84" s="13" t="str">
        <f>IF(B84="","",IF(Einstellungen!$B$4="Strompreispauschale",Einstellungen!$B$5,Einstellungen!$B$6))</f>
        <v/>
      </c>
      <c r="O84" s="13" t="str">
        <f>IF(B84="","",IF(Einstellungen!$B$4="Tatsächliche Stromkosten",L84*Einstellungen!$B$9,0))</f>
        <v/>
      </c>
      <c r="P84" s="14" t="str">
        <f t="shared" si="13"/>
        <v/>
      </c>
      <c r="Q84" s="7"/>
      <c r="R84" s="6" t="str">
        <f t="shared" si="14"/>
        <v/>
      </c>
      <c r="S84" s="7"/>
      <c r="T84" s="1"/>
      <c r="U84" s="1"/>
      <c r="V84" s="1"/>
      <c r="W84" s="1"/>
      <c r="X84" s="1"/>
      <c r="Y84" s="1"/>
      <c r="Z84" s="1"/>
    </row>
    <row r="85" spans="1:26" ht="15" customHeight="1" x14ac:dyDescent="0.25">
      <c r="A85" s="8" t="str">
        <f t="shared" si="10"/>
        <v/>
      </c>
      <c r="B85" s="9"/>
      <c r="C85" s="7"/>
      <c r="D85" s="7"/>
      <c r="E85" s="7"/>
      <c r="F85" s="7"/>
      <c r="G85" s="7"/>
      <c r="H85" s="10"/>
      <c r="I85" s="10"/>
      <c r="J85" s="11" t="str">
        <f t="shared" si="11"/>
        <v/>
      </c>
      <c r="K85" s="12"/>
      <c r="L85" s="11" t="str">
        <f t="shared" si="12"/>
        <v/>
      </c>
      <c r="M85" s="6" t="str">
        <f>IF(B85="","",Einstellungen!$B$4)</f>
        <v/>
      </c>
      <c r="N85" s="13" t="str">
        <f>IF(B85="","",IF(Einstellungen!$B$4="Strompreispauschale",Einstellungen!$B$5,Einstellungen!$B$6))</f>
        <v/>
      </c>
      <c r="O85" s="13" t="str">
        <f>IF(B85="","",IF(Einstellungen!$B$4="Tatsächliche Stromkosten",L85*Einstellungen!$B$9,0))</f>
        <v/>
      </c>
      <c r="P85" s="14" t="str">
        <f t="shared" si="13"/>
        <v/>
      </c>
      <c r="Q85" s="7"/>
      <c r="R85" s="6" t="str">
        <f t="shared" si="14"/>
        <v/>
      </c>
      <c r="S85" s="7"/>
      <c r="T85" s="1"/>
      <c r="U85" s="1"/>
      <c r="V85" s="1"/>
      <c r="W85" s="1"/>
      <c r="X85" s="1"/>
      <c r="Y85" s="1"/>
      <c r="Z85" s="1"/>
    </row>
    <row r="86" spans="1:26" ht="15" customHeight="1" x14ac:dyDescent="0.25">
      <c r="A86" s="8" t="str">
        <f t="shared" si="10"/>
        <v/>
      </c>
      <c r="B86" s="9"/>
      <c r="C86" s="7"/>
      <c r="D86" s="7"/>
      <c r="E86" s="7"/>
      <c r="F86" s="7"/>
      <c r="G86" s="7"/>
      <c r="H86" s="10"/>
      <c r="I86" s="10"/>
      <c r="J86" s="11" t="str">
        <f t="shared" si="11"/>
        <v/>
      </c>
      <c r="K86" s="12"/>
      <c r="L86" s="11" t="str">
        <f t="shared" si="12"/>
        <v/>
      </c>
      <c r="M86" s="6" t="str">
        <f>IF(B86="","",Einstellungen!$B$4)</f>
        <v/>
      </c>
      <c r="N86" s="13" t="str">
        <f>IF(B86="","",IF(Einstellungen!$B$4="Strompreispauschale",Einstellungen!$B$5,Einstellungen!$B$6))</f>
        <v/>
      </c>
      <c r="O86" s="13" t="str">
        <f>IF(B86="","",IF(Einstellungen!$B$4="Tatsächliche Stromkosten",L86*Einstellungen!$B$9,0))</f>
        <v/>
      </c>
      <c r="P86" s="14" t="str">
        <f t="shared" si="13"/>
        <v/>
      </c>
      <c r="Q86" s="7"/>
      <c r="R86" s="6" t="str">
        <f t="shared" si="14"/>
        <v/>
      </c>
      <c r="S86" s="7"/>
      <c r="T86" s="1"/>
      <c r="U86" s="1"/>
      <c r="V86" s="1"/>
      <c r="W86" s="1"/>
      <c r="X86" s="1"/>
      <c r="Y86" s="1"/>
      <c r="Z86" s="1"/>
    </row>
    <row r="87" spans="1:26" ht="15" customHeight="1" x14ac:dyDescent="0.25">
      <c r="A87" s="8" t="str">
        <f t="shared" si="10"/>
        <v/>
      </c>
      <c r="B87" s="9"/>
      <c r="C87" s="7"/>
      <c r="D87" s="7"/>
      <c r="E87" s="7"/>
      <c r="F87" s="7"/>
      <c r="G87" s="7"/>
      <c r="H87" s="10"/>
      <c r="I87" s="10"/>
      <c r="J87" s="11" t="str">
        <f t="shared" si="11"/>
        <v/>
      </c>
      <c r="K87" s="12"/>
      <c r="L87" s="11" t="str">
        <f t="shared" si="12"/>
        <v/>
      </c>
      <c r="M87" s="6" t="str">
        <f>IF(B87="","",Einstellungen!$B$4)</f>
        <v/>
      </c>
      <c r="N87" s="13" t="str">
        <f>IF(B87="","",IF(Einstellungen!$B$4="Strompreispauschale",Einstellungen!$B$5,Einstellungen!$B$6))</f>
        <v/>
      </c>
      <c r="O87" s="13" t="str">
        <f>IF(B87="","",IF(Einstellungen!$B$4="Tatsächliche Stromkosten",L87*Einstellungen!$B$9,0))</f>
        <v/>
      </c>
      <c r="P87" s="14" t="str">
        <f t="shared" si="13"/>
        <v/>
      </c>
      <c r="Q87" s="7"/>
      <c r="R87" s="6" t="str">
        <f t="shared" si="14"/>
        <v/>
      </c>
      <c r="S87" s="7"/>
      <c r="T87" s="1"/>
      <c r="U87" s="1"/>
      <c r="V87" s="1"/>
      <c r="W87" s="1"/>
      <c r="X87" s="1"/>
      <c r="Y87" s="1"/>
      <c r="Z87" s="1"/>
    </row>
    <row r="88" spans="1:26" ht="15" customHeight="1" x14ac:dyDescent="0.25">
      <c r="A88" s="8" t="str">
        <f t="shared" si="10"/>
        <v/>
      </c>
      <c r="B88" s="9"/>
      <c r="C88" s="7"/>
      <c r="D88" s="7"/>
      <c r="E88" s="7"/>
      <c r="F88" s="7"/>
      <c r="G88" s="7"/>
      <c r="H88" s="10"/>
      <c r="I88" s="10"/>
      <c r="J88" s="11" t="str">
        <f t="shared" si="11"/>
        <v/>
      </c>
      <c r="K88" s="12"/>
      <c r="L88" s="11" t="str">
        <f t="shared" si="12"/>
        <v/>
      </c>
      <c r="M88" s="6" t="str">
        <f>IF(B88="","",Einstellungen!$B$4)</f>
        <v/>
      </c>
      <c r="N88" s="13" t="str">
        <f>IF(B88="","",IF(Einstellungen!$B$4="Strompreispauschale",Einstellungen!$B$5,Einstellungen!$B$6))</f>
        <v/>
      </c>
      <c r="O88" s="13" t="str">
        <f>IF(B88="","",IF(Einstellungen!$B$4="Tatsächliche Stromkosten",L88*Einstellungen!$B$9,0))</f>
        <v/>
      </c>
      <c r="P88" s="14" t="str">
        <f t="shared" si="13"/>
        <v/>
      </c>
      <c r="Q88" s="7"/>
      <c r="R88" s="6" t="str">
        <f t="shared" si="14"/>
        <v/>
      </c>
      <c r="S88" s="7"/>
      <c r="T88" s="1"/>
      <c r="U88" s="1"/>
      <c r="V88" s="1"/>
      <c r="W88" s="1"/>
      <c r="X88" s="1"/>
      <c r="Y88" s="1"/>
      <c r="Z88" s="1"/>
    </row>
    <row r="89" spans="1:26" ht="15" customHeight="1" x14ac:dyDescent="0.25">
      <c r="A89" s="8" t="str">
        <f t="shared" si="10"/>
        <v/>
      </c>
      <c r="B89" s="9"/>
      <c r="C89" s="7"/>
      <c r="D89" s="7"/>
      <c r="E89" s="7"/>
      <c r="F89" s="7"/>
      <c r="G89" s="7"/>
      <c r="H89" s="10"/>
      <c r="I89" s="10"/>
      <c r="J89" s="11" t="str">
        <f t="shared" si="11"/>
        <v/>
      </c>
      <c r="K89" s="12"/>
      <c r="L89" s="11" t="str">
        <f t="shared" si="12"/>
        <v/>
      </c>
      <c r="M89" s="6" t="str">
        <f>IF(B89="","",Einstellungen!$B$4)</f>
        <v/>
      </c>
      <c r="N89" s="13" t="str">
        <f>IF(B89="","",IF(Einstellungen!$B$4="Strompreispauschale",Einstellungen!$B$5,Einstellungen!$B$6))</f>
        <v/>
      </c>
      <c r="O89" s="13" t="str">
        <f>IF(B89="","",IF(Einstellungen!$B$4="Tatsächliche Stromkosten",L89*Einstellungen!$B$9,0))</f>
        <v/>
      </c>
      <c r="P89" s="14" t="str">
        <f t="shared" si="13"/>
        <v/>
      </c>
      <c r="Q89" s="7"/>
      <c r="R89" s="6" t="str">
        <f t="shared" si="14"/>
        <v/>
      </c>
      <c r="S89" s="7"/>
      <c r="T89" s="1"/>
      <c r="U89" s="1"/>
      <c r="V89" s="1"/>
      <c r="W89" s="1"/>
      <c r="X89" s="1"/>
      <c r="Y89" s="1"/>
      <c r="Z89" s="1"/>
    </row>
    <row r="90" spans="1:26" ht="15" customHeight="1" x14ac:dyDescent="0.25">
      <c r="A90" s="8" t="str">
        <f t="shared" si="10"/>
        <v/>
      </c>
      <c r="B90" s="9"/>
      <c r="C90" s="7"/>
      <c r="D90" s="7"/>
      <c r="E90" s="7"/>
      <c r="F90" s="7"/>
      <c r="G90" s="7"/>
      <c r="H90" s="10"/>
      <c r="I90" s="10"/>
      <c r="J90" s="11" t="str">
        <f t="shared" si="11"/>
        <v/>
      </c>
      <c r="K90" s="12"/>
      <c r="L90" s="11" t="str">
        <f t="shared" si="12"/>
        <v/>
      </c>
      <c r="M90" s="6" t="str">
        <f>IF(B90="","",Einstellungen!$B$4)</f>
        <v/>
      </c>
      <c r="N90" s="13" t="str">
        <f>IF(B90="","",IF(Einstellungen!$B$4="Strompreispauschale",Einstellungen!$B$5,Einstellungen!$B$6))</f>
        <v/>
      </c>
      <c r="O90" s="13" t="str">
        <f>IF(B90="","",IF(Einstellungen!$B$4="Tatsächliche Stromkosten",L90*Einstellungen!$B$9,0))</f>
        <v/>
      </c>
      <c r="P90" s="14" t="str">
        <f t="shared" si="13"/>
        <v/>
      </c>
      <c r="Q90" s="7"/>
      <c r="R90" s="6" t="str">
        <f t="shared" si="14"/>
        <v/>
      </c>
      <c r="S90" s="7"/>
      <c r="T90" s="1"/>
      <c r="U90" s="1"/>
      <c r="V90" s="1"/>
      <c r="W90" s="1"/>
      <c r="X90" s="1"/>
      <c r="Y90" s="1"/>
      <c r="Z90" s="1"/>
    </row>
    <row r="91" spans="1:26" ht="15" customHeight="1" x14ac:dyDescent="0.25">
      <c r="A91" s="8" t="str">
        <f t="shared" si="10"/>
        <v/>
      </c>
      <c r="B91" s="9"/>
      <c r="C91" s="7"/>
      <c r="D91" s="7"/>
      <c r="E91" s="7"/>
      <c r="F91" s="7"/>
      <c r="G91" s="7"/>
      <c r="H91" s="10"/>
      <c r="I91" s="10"/>
      <c r="J91" s="11" t="str">
        <f t="shared" si="11"/>
        <v/>
      </c>
      <c r="K91" s="12"/>
      <c r="L91" s="11" t="str">
        <f t="shared" si="12"/>
        <v/>
      </c>
      <c r="M91" s="6" t="str">
        <f>IF(B91="","",Einstellungen!$B$4)</f>
        <v/>
      </c>
      <c r="N91" s="13" t="str">
        <f>IF(B91="","",IF(Einstellungen!$B$4="Strompreispauschale",Einstellungen!$B$5,Einstellungen!$B$6))</f>
        <v/>
      </c>
      <c r="O91" s="13" t="str">
        <f>IF(B91="","",IF(Einstellungen!$B$4="Tatsächliche Stromkosten",L91*Einstellungen!$B$9,0))</f>
        <v/>
      </c>
      <c r="P91" s="14" t="str">
        <f t="shared" si="13"/>
        <v/>
      </c>
      <c r="Q91" s="7"/>
      <c r="R91" s="6" t="str">
        <f t="shared" si="14"/>
        <v/>
      </c>
      <c r="S91" s="7"/>
      <c r="T91" s="1"/>
      <c r="U91" s="1"/>
      <c r="V91" s="1"/>
      <c r="W91" s="1"/>
      <c r="X91" s="1"/>
      <c r="Y91" s="1"/>
      <c r="Z91" s="1"/>
    </row>
    <row r="92" spans="1:26" ht="15" customHeight="1" x14ac:dyDescent="0.25">
      <c r="A92" s="8" t="str">
        <f t="shared" si="10"/>
        <v/>
      </c>
      <c r="B92" s="9"/>
      <c r="C92" s="7"/>
      <c r="D92" s="7"/>
      <c r="E92" s="7"/>
      <c r="F92" s="7"/>
      <c r="G92" s="7"/>
      <c r="H92" s="10"/>
      <c r="I92" s="10"/>
      <c r="J92" s="11" t="str">
        <f t="shared" si="11"/>
        <v/>
      </c>
      <c r="K92" s="12"/>
      <c r="L92" s="11" t="str">
        <f t="shared" si="12"/>
        <v/>
      </c>
      <c r="M92" s="6" t="str">
        <f>IF(B92="","",Einstellungen!$B$4)</f>
        <v/>
      </c>
      <c r="N92" s="13" t="str">
        <f>IF(B92="","",IF(Einstellungen!$B$4="Strompreispauschale",Einstellungen!$B$5,Einstellungen!$B$6))</f>
        <v/>
      </c>
      <c r="O92" s="13" t="str">
        <f>IF(B92="","",IF(Einstellungen!$B$4="Tatsächliche Stromkosten",L92*Einstellungen!$B$9,0))</f>
        <v/>
      </c>
      <c r="P92" s="14" t="str">
        <f t="shared" si="13"/>
        <v/>
      </c>
      <c r="Q92" s="7"/>
      <c r="R92" s="6" t="str">
        <f t="shared" si="14"/>
        <v/>
      </c>
      <c r="S92" s="7"/>
      <c r="T92" s="1"/>
      <c r="U92" s="1"/>
      <c r="V92" s="1"/>
      <c r="W92" s="1"/>
      <c r="X92" s="1"/>
      <c r="Y92" s="1"/>
      <c r="Z92" s="1"/>
    </row>
    <row r="93" spans="1:26" ht="15" customHeight="1" x14ac:dyDescent="0.25">
      <c r="A93" s="8" t="str">
        <f t="shared" si="10"/>
        <v/>
      </c>
      <c r="B93" s="9"/>
      <c r="C93" s="7"/>
      <c r="D93" s="7"/>
      <c r="E93" s="7"/>
      <c r="F93" s="7"/>
      <c r="G93" s="7"/>
      <c r="H93" s="10"/>
      <c r="I93" s="10"/>
      <c r="J93" s="11" t="str">
        <f t="shared" si="11"/>
        <v/>
      </c>
      <c r="K93" s="12"/>
      <c r="L93" s="11" t="str">
        <f t="shared" si="12"/>
        <v/>
      </c>
      <c r="M93" s="6" t="str">
        <f>IF(B93="","",Einstellungen!$B$4)</f>
        <v/>
      </c>
      <c r="N93" s="13" t="str">
        <f>IF(B93="","",IF(Einstellungen!$B$4="Strompreispauschale",Einstellungen!$B$5,Einstellungen!$B$6))</f>
        <v/>
      </c>
      <c r="O93" s="13" t="str">
        <f>IF(B93="","",IF(Einstellungen!$B$4="Tatsächliche Stromkosten",L93*Einstellungen!$B$9,0))</f>
        <v/>
      </c>
      <c r="P93" s="14" t="str">
        <f t="shared" si="13"/>
        <v/>
      </c>
      <c r="Q93" s="7"/>
      <c r="R93" s="6" t="str">
        <f t="shared" si="14"/>
        <v/>
      </c>
      <c r="S93" s="7"/>
      <c r="T93" s="1"/>
      <c r="U93" s="1"/>
      <c r="V93" s="1"/>
      <c r="W93" s="1"/>
      <c r="X93" s="1"/>
      <c r="Y93" s="1"/>
      <c r="Z93" s="1"/>
    </row>
    <row r="94" spans="1:26" ht="15" customHeight="1" x14ac:dyDescent="0.25">
      <c r="A94" s="8" t="str">
        <f t="shared" si="10"/>
        <v/>
      </c>
      <c r="B94" s="9"/>
      <c r="C94" s="7"/>
      <c r="D94" s="7"/>
      <c r="E94" s="7"/>
      <c r="F94" s="7"/>
      <c r="G94" s="7"/>
      <c r="H94" s="10"/>
      <c r="I94" s="10"/>
      <c r="J94" s="11" t="str">
        <f t="shared" si="11"/>
        <v/>
      </c>
      <c r="K94" s="12"/>
      <c r="L94" s="11" t="str">
        <f t="shared" si="12"/>
        <v/>
      </c>
      <c r="M94" s="6" t="str">
        <f>IF(B94="","",Einstellungen!$B$4)</f>
        <v/>
      </c>
      <c r="N94" s="13" t="str">
        <f>IF(B94="","",IF(Einstellungen!$B$4="Strompreispauschale",Einstellungen!$B$5,Einstellungen!$B$6))</f>
        <v/>
      </c>
      <c r="O94" s="13" t="str">
        <f>IF(B94="","",IF(Einstellungen!$B$4="Tatsächliche Stromkosten",L94*Einstellungen!$B$9,0))</f>
        <v/>
      </c>
      <c r="P94" s="14" t="str">
        <f t="shared" si="13"/>
        <v/>
      </c>
      <c r="Q94" s="7"/>
      <c r="R94" s="6" t="str">
        <f t="shared" si="14"/>
        <v/>
      </c>
      <c r="S94" s="7"/>
      <c r="T94" s="1"/>
      <c r="U94" s="1"/>
      <c r="V94" s="1"/>
      <c r="W94" s="1"/>
      <c r="X94" s="1"/>
      <c r="Y94" s="1"/>
      <c r="Z94" s="1"/>
    </row>
    <row r="95" spans="1:26" ht="15" customHeight="1" x14ac:dyDescent="0.25">
      <c r="A95" s="8" t="str">
        <f t="shared" si="10"/>
        <v/>
      </c>
      <c r="B95" s="9"/>
      <c r="C95" s="7"/>
      <c r="D95" s="7"/>
      <c r="E95" s="7"/>
      <c r="F95" s="7"/>
      <c r="G95" s="7"/>
      <c r="H95" s="10"/>
      <c r="I95" s="10"/>
      <c r="J95" s="11" t="str">
        <f t="shared" si="11"/>
        <v/>
      </c>
      <c r="K95" s="12"/>
      <c r="L95" s="11" t="str">
        <f t="shared" si="12"/>
        <v/>
      </c>
      <c r="M95" s="6" t="str">
        <f>IF(B95="","",Einstellungen!$B$4)</f>
        <v/>
      </c>
      <c r="N95" s="13" t="str">
        <f>IF(B95="","",IF(Einstellungen!$B$4="Strompreispauschale",Einstellungen!$B$5,Einstellungen!$B$6))</f>
        <v/>
      </c>
      <c r="O95" s="13" t="str">
        <f>IF(B95="","",IF(Einstellungen!$B$4="Tatsächliche Stromkosten",L95*Einstellungen!$B$9,0))</f>
        <v/>
      </c>
      <c r="P95" s="14" t="str">
        <f t="shared" si="13"/>
        <v/>
      </c>
      <c r="Q95" s="7"/>
      <c r="R95" s="6" t="str">
        <f t="shared" si="14"/>
        <v/>
      </c>
      <c r="S95" s="7"/>
      <c r="T95" s="1"/>
      <c r="U95" s="1"/>
      <c r="V95" s="1"/>
      <c r="W95" s="1"/>
      <c r="X95" s="1"/>
      <c r="Y95" s="1"/>
      <c r="Z95" s="1"/>
    </row>
    <row r="96" spans="1:26" ht="15" customHeight="1" x14ac:dyDescent="0.25">
      <c r="A96" s="8" t="str">
        <f t="shared" si="10"/>
        <v/>
      </c>
      <c r="B96" s="9"/>
      <c r="C96" s="7"/>
      <c r="D96" s="7"/>
      <c r="E96" s="7"/>
      <c r="F96" s="7"/>
      <c r="G96" s="7"/>
      <c r="H96" s="10"/>
      <c r="I96" s="10"/>
      <c r="J96" s="11" t="str">
        <f t="shared" si="11"/>
        <v/>
      </c>
      <c r="K96" s="12"/>
      <c r="L96" s="11" t="str">
        <f t="shared" si="12"/>
        <v/>
      </c>
      <c r="M96" s="6" t="str">
        <f>IF(B96="","",Einstellungen!$B$4)</f>
        <v/>
      </c>
      <c r="N96" s="13" t="str">
        <f>IF(B96="","",IF(Einstellungen!$B$4="Strompreispauschale",Einstellungen!$B$5,Einstellungen!$B$6))</f>
        <v/>
      </c>
      <c r="O96" s="13" t="str">
        <f>IF(B96="","",IF(Einstellungen!$B$4="Tatsächliche Stromkosten",L96*Einstellungen!$B$9,0))</f>
        <v/>
      </c>
      <c r="P96" s="14" t="str">
        <f t="shared" si="13"/>
        <v/>
      </c>
      <c r="Q96" s="7"/>
      <c r="R96" s="6" t="str">
        <f t="shared" si="14"/>
        <v/>
      </c>
      <c r="S96" s="7"/>
      <c r="T96" s="1"/>
      <c r="U96" s="1"/>
      <c r="V96" s="1"/>
      <c r="W96" s="1"/>
      <c r="X96" s="1"/>
      <c r="Y96" s="1"/>
      <c r="Z96" s="1"/>
    </row>
    <row r="97" spans="1:26" ht="15" customHeight="1" x14ac:dyDescent="0.25">
      <c r="A97" s="8" t="str">
        <f t="shared" si="10"/>
        <v/>
      </c>
      <c r="B97" s="9"/>
      <c r="C97" s="7"/>
      <c r="D97" s="7"/>
      <c r="E97" s="7"/>
      <c r="F97" s="7"/>
      <c r="G97" s="7"/>
      <c r="H97" s="10"/>
      <c r="I97" s="10"/>
      <c r="J97" s="11" t="str">
        <f t="shared" si="11"/>
        <v/>
      </c>
      <c r="K97" s="12"/>
      <c r="L97" s="11" t="str">
        <f t="shared" si="12"/>
        <v/>
      </c>
      <c r="M97" s="6" t="str">
        <f>IF(B97="","",Einstellungen!$B$4)</f>
        <v/>
      </c>
      <c r="N97" s="13" t="str">
        <f>IF(B97="","",IF(Einstellungen!$B$4="Strompreispauschale",Einstellungen!$B$5,Einstellungen!$B$6))</f>
        <v/>
      </c>
      <c r="O97" s="13" t="str">
        <f>IF(B97="","",IF(Einstellungen!$B$4="Tatsächliche Stromkosten",L97*Einstellungen!$B$9,0))</f>
        <v/>
      </c>
      <c r="P97" s="14" t="str">
        <f t="shared" si="13"/>
        <v/>
      </c>
      <c r="Q97" s="7"/>
      <c r="R97" s="6" t="str">
        <f t="shared" si="14"/>
        <v/>
      </c>
      <c r="S97" s="7"/>
      <c r="T97" s="1"/>
      <c r="U97" s="1"/>
      <c r="V97" s="1"/>
      <c r="W97" s="1"/>
      <c r="X97" s="1"/>
      <c r="Y97" s="1"/>
      <c r="Z97" s="1"/>
    </row>
    <row r="98" spans="1:26" ht="15" customHeight="1" x14ac:dyDescent="0.25">
      <c r="A98" s="8" t="str">
        <f t="shared" si="10"/>
        <v/>
      </c>
      <c r="B98" s="9"/>
      <c r="C98" s="7"/>
      <c r="D98" s="7"/>
      <c r="E98" s="7"/>
      <c r="F98" s="7"/>
      <c r="G98" s="7"/>
      <c r="H98" s="10"/>
      <c r="I98" s="10"/>
      <c r="J98" s="11" t="str">
        <f t="shared" si="11"/>
        <v/>
      </c>
      <c r="K98" s="12"/>
      <c r="L98" s="11" t="str">
        <f t="shared" si="12"/>
        <v/>
      </c>
      <c r="M98" s="6" t="str">
        <f>IF(B98="","",Einstellungen!$B$4)</f>
        <v/>
      </c>
      <c r="N98" s="13" t="str">
        <f>IF(B98="","",IF(Einstellungen!$B$4="Strompreispauschale",Einstellungen!$B$5,Einstellungen!$B$6))</f>
        <v/>
      </c>
      <c r="O98" s="13" t="str">
        <f>IF(B98="","",IF(Einstellungen!$B$4="Tatsächliche Stromkosten",L98*Einstellungen!$B$9,0))</f>
        <v/>
      </c>
      <c r="P98" s="14" t="str">
        <f t="shared" si="13"/>
        <v/>
      </c>
      <c r="Q98" s="7"/>
      <c r="R98" s="6" t="str">
        <f t="shared" si="14"/>
        <v/>
      </c>
      <c r="S98" s="7"/>
      <c r="T98" s="1"/>
      <c r="U98" s="1"/>
      <c r="V98" s="1"/>
      <c r="W98" s="1"/>
      <c r="X98" s="1"/>
      <c r="Y98" s="1"/>
      <c r="Z98" s="1"/>
    </row>
    <row r="99" spans="1:26" ht="15" customHeight="1" x14ac:dyDescent="0.25">
      <c r="A99" s="8" t="str">
        <f t="shared" si="10"/>
        <v/>
      </c>
      <c r="B99" s="9"/>
      <c r="C99" s="7"/>
      <c r="D99" s="7"/>
      <c r="E99" s="7"/>
      <c r="F99" s="7"/>
      <c r="G99" s="7"/>
      <c r="H99" s="10"/>
      <c r="I99" s="10"/>
      <c r="J99" s="11" t="str">
        <f t="shared" si="11"/>
        <v/>
      </c>
      <c r="K99" s="12"/>
      <c r="L99" s="11" t="str">
        <f t="shared" si="12"/>
        <v/>
      </c>
      <c r="M99" s="6" t="str">
        <f>IF(B99="","",Einstellungen!$B$4)</f>
        <v/>
      </c>
      <c r="N99" s="13" t="str">
        <f>IF(B99="","",IF(Einstellungen!$B$4="Strompreispauschale",Einstellungen!$B$5,Einstellungen!$B$6))</f>
        <v/>
      </c>
      <c r="O99" s="13" t="str">
        <f>IF(B99="","",IF(Einstellungen!$B$4="Tatsächliche Stromkosten",L99*Einstellungen!$B$9,0))</f>
        <v/>
      </c>
      <c r="P99" s="14" t="str">
        <f t="shared" si="13"/>
        <v/>
      </c>
      <c r="Q99" s="7"/>
      <c r="R99" s="6" t="str">
        <f t="shared" si="14"/>
        <v/>
      </c>
      <c r="S99" s="7"/>
      <c r="T99" s="1"/>
      <c r="U99" s="1"/>
      <c r="V99" s="1"/>
      <c r="W99" s="1"/>
      <c r="X99" s="1"/>
      <c r="Y99" s="1"/>
      <c r="Z99" s="1"/>
    </row>
    <row r="100" spans="1:26" ht="15" customHeight="1" x14ac:dyDescent="0.25">
      <c r="A100" s="8" t="str">
        <f t="shared" si="10"/>
        <v/>
      </c>
      <c r="B100" s="9"/>
      <c r="C100" s="7"/>
      <c r="D100" s="7"/>
      <c r="E100" s="7"/>
      <c r="F100" s="7"/>
      <c r="G100" s="7"/>
      <c r="H100" s="10"/>
      <c r="I100" s="10"/>
      <c r="J100" s="11" t="str">
        <f t="shared" si="11"/>
        <v/>
      </c>
      <c r="K100" s="12"/>
      <c r="L100" s="11" t="str">
        <f t="shared" si="12"/>
        <v/>
      </c>
      <c r="M100" s="6" t="str">
        <f>IF(B100="","",Einstellungen!$B$4)</f>
        <v/>
      </c>
      <c r="N100" s="13" t="str">
        <f>IF(B100="","",IF(Einstellungen!$B$4="Strompreispauschale",Einstellungen!$B$5,Einstellungen!$B$6))</f>
        <v/>
      </c>
      <c r="O100" s="13" t="str">
        <f>IF(B100="","",IF(Einstellungen!$B$4="Tatsächliche Stromkosten",L100*Einstellungen!$B$9,0))</f>
        <v/>
      </c>
      <c r="P100" s="14" t="str">
        <f t="shared" si="13"/>
        <v/>
      </c>
      <c r="Q100" s="7"/>
      <c r="R100" s="6" t="str">
        <f t="shared" si="14"/>
        <v/>
      </c>
      <c r="S100" s="7"/>
      <c r="T100" s="1"/>
      <c r="U100" s="1"/>
      <c r="V100" s="1"/>
      <c r="W100" s="1"/>
      <c r="X100" s="1"/>
      <c r="Y100" s="1"/>
      <c r="Z100" s="1"/>
    </row>
    <row r="101" spans="1:26" ht="15" customHeight="1" x14ac:dyDescent="0.25">
      <c r="A101" s="8" t="str">
        <f t="shared" si="10"/>
        <v/>
      </c>
      <c r="B101" s="9"/>
      <c r="C101" s="7"/>
      <c r="D101" s="7"/>
      <c r="E101" s="7"/>
      <c r="F101" s="7"/>
      <c r="G101" s="7"/>
      <c r="H101" s="10"/>
      <c r="I101" s="10"/>
      <c r="J101" s="11" t="str">
        <f t="shared" si="11"/>
        <v/>
      </c>
      <c r="K101" s="12"/>
      <c r="L101" s="11" t="str">
        <f t="shared" si="12"/>
        <v/>
      </c>
      <c r="M101" s="6" t="str">
        <f>IF(B101="","",Einstellungen!$B$4)</f>
        <v/>
      </c>
      <c r="N101" s="13" t="str">
        <f>IF(B101="","",IF(Einstellungen!$B$4="Strompreispauschale",Einstellungen!$B$5,Einstellungen!$B$6))</f>
        <v/>
      </c>
      <c r="O101" s="13" t="str">
        <f>IF(B101="","",IF(Einstellungen!$B$4="Tatsächliche Stromkosten",L101*Einstellungen!$B$9,0))</f>
        <v/>
      </c>
      <c r="P101" s="14" t="str">
        <f t="shared" si="13"/>
        <v/>
      </c>
      <c r="Q101" s="7"/>
      <c r="R101" s="6" t="str">
        <f t="shared" si="14"/>
        <v/>
      </c>
      <c r="S101" s="7"/>
      <c r="T101" s="1"/>
      <c r="U101" s="1"/>
      <c r="V101" s="1"/>
      <c r="W101" s="1"/>
      <c r="X101" s="1"/>
      <c r="Y101" s="1"/>
      <c r="Z101" s="1"/>
    </row>
    <row r="102" spans="1:26" ht="15" customHeight="1" x14ac:dyDescent="0.25">
      <c r="A102" s="8" t="str">
        <f t="shared" si="10"/>
        <v/>
      </c>
      <c r="B102" s="9"/>
      <c r="C102" s="7"/>
      <c r="D102" s="7"/>
      <c r="E102" s="7"/>
      <c r="F102" s="7"/>
      <c r="G102" s="7"/>
      <c r="H102" s="10"/>
      <c r="I102" s="10"/>
      <c r="J102" s="11" t="str">
        <f t="shared" si="11"/>
        <v/>
      </c>
      <c r="K102" s="12"/>
      <c r="L102" s="11" t="str">
        <f t="shared" si="12"/>
        <v/>
      </c>
      <c r="M102" s="6" t="str">
        <f>IF(B102="","",Einstellungen!$B$4)</f>
        <v/>
      </c>
      <c r="N102" s="13" t="str">
        <f>IF(B102="","",IF(Einstellungen!$B$4="Strompreispauschale",Einstellungen!$B$5,Einstellungen!$B$6))</f>
        <v/>
      </c>
      <c r="O102" s="13" t="str">
        <f>IF(B102="","",IF(Einstellungen!$B$4="Tatsächliche Stromkosten",L102*Einstellungen!$B$9,0))</f>
        <v/>
      </c>
      <c r="P102" s="14" t="str">
        <f t="shared" si="13"/>
        <v/>
      </c>
      <c r="Q102" s="7"/>
      <c r="R102" s="6" t="str">
        <f t="shared" si="14"/>
        <v/>
      </c>
      <c r="S102" s="7"/>
      <c r="T102" s="1"/>
      <c r="U102" s="1"/>
      <c r="V102" s="1"/>
      <c r="W102" s="1"/>
      <c r="X102" s="1"/>
      <c r="Y102" s="1"/>
      <c r="Z102" s="1"/>
    </row>
    <row r="103" spans="1:26" ht="15" customHeight="1" x14ac:dyDescent="0.25">
      <c r="A103" s="8" t="str">
        <f t="shared" si="10"/>
        <v/>
      </c>
      <c r="B103" s="9"/>
      <c r="C103" s="7"/>
      <c r="D103" s="7"/>
      <c r="E103" s="7"/>
      <c r="F103" s="7"/>
      <c r="G103" s="7"/>
      <c r="H103" s="10"/>
      <c r="I103" s="10"/>
      <c r="J103" s="11" t="str">
        <f t="shared" si="11"/>
        <v/>
      </c>
      <c r="K103" s="12"/>
      <c r="L103" s="11" t="str">
        <f t="shared" si="12"/>
        <v/>
      </c>
      <c r="M103" s="6" t="str">
        <f>IF(B103="","",Einstellungen!$B$4)</f>
        <v/>
      </c>
      <c r="N103" s="13" t="str">
        <f>IF(B103="","",IF(Einstellungen!$B$4="Strompreispauschale",Einstellungen!$B$5,Einstellungen!$B$6))</f>
        <v/>
      </c>
      <c r="O103" s="13" t="str">
        <f>IF(B103="","",IF(Einstellungen!$B$4="Tatsächliche Stromkosten",L103*Einstellungen!$B$9,0))</f>
        <v/>
      </c>
      <c r="P103" s="14" t="str">
        <f t="shared" si="13"/>
        <v/>
      </c>
      <c r="Q103" s="7"/>
      <c r="R103" s="6" t="str">
        <f t="shared" si="14"/>
        <v/>
      </c>
      <c r="S103" s="7"/>
      <c r="T103" s="1"/>
      <c r="U103" s="1"/>
      <c r="V103" s="1"/>
      <c r="W103" s="1"/>
      <c r="X103" s="1"/>
      <c r="Y103" s="1"/>
      <c r="Z103" s="1"/>
    </row>
    <row r="104" spans="1:26" ht="15" customHeight="1" x14ac:dyDescent="0.25">
      <c r="A104" s="8" t="str">
        <f t="shared" si="10"/>
        <v/>
      </c>
      <c r="B104" s="9"/>
      <c r="C104" s="7"/>
      <c r="D104" s="7"/>
      <c r="E104" s="7"/>
      <c r="F104" s="7"/>
      <c r="G104" s="7"/>
      <c r="H104" s="10"/>
      <c r="I104" s="10"/>
      <c r="J104" s="11" t="str">
        <f t="shared" si="11"/>
        <v/>
      </c>
      <c r="K104" s="12"/>
      <c r="L104" s="11" t="str">
        <f t="shared" si="12"/>
        <v/>
      </c>
      <c r="M104" s="6" t="str">
        <f>IF(B104="","",Einstellungen!$B$4)</f>
        <v/>
      </c>
      <c r="N104" s="13" t="str">
        <f>IF(B104="","",IF(Einstellungen!$B$4="Strompreispauschale",Einstellungen!$B$5,Einstellungen!$B$6))</f>
        <v/>
      </c>
      <c r="O104" s="13" t="str">
        <f>IF(B104="","",IF(Einstellungen!$B$4="Tatsächliche Stromkosten",L104*Einstellungen!$B$9,0))</f>
        <v/>
      </c>
      <c r="P104" s="14" t="str">
        <f t="shared" si="13"/>
        <v/>
      </c>
      <c r="Q104" s="7"/>
      <c r="R104" s="6" t="str">
        <f t="shared" si="14"/>
        <v/>
      </c>
      <c r="S104" s="7"/>
      <c r="T104" s="1"/>
      <c r="U104" s="1"/>
      <c r="V104" s="1"/>
      <c r="W104" s="1"/>
      <c r="X104" s="1"/>
      <c r="Y104" s="1"/>
      <c r="Z104" s="1"/>
    </row>
    <row r="105" spans="1:26" ht="15" customHeight="1" x14ac:dyDescent="0.25">
      <c r="A105" s="8" t="str">
        <f t="shared" si="10"/>
        <v/>
      </c>
      <c r="B105" s="9"/>
      <c r="C105" s="7"/>
      <c r="D105" s="7"/>
      <c r="E105" s="7"/>
      <c r="F105" s="7"/>
      <c r="G105" s="7"/>
      <c r="H105" s="10"/>
      <c r="I105" s="10"/>
      <c r="J105" s="11" t="str">
        <f t="shared" si="11"/>
        <v/>
      </c>
      <c r="K105" s="12"/>
      <c r="L105" s="11" t="str">
        <f t="shared" si="12"/>
        <v/>
      </c>
      <c r="M105" s="6" t="str">
        <f>IF(B105="","",Einstellungen!$B$4)</f>
        <v/>
      </c>
      <c r="N105" s="13" t="str">
        <f>IF(B105="","",IF(Einstellungen!$B$4="Strompreispauschale",Einstellungen!$B$5,Einstellungen!$B$6))</f>
        <v/>
      </c>
      <c r="O105" s="13" t="str">
        <f>IF(B105="","",IF(Einstellungen!$B$4="Tatsächliche Stromkosten",L105*Einstellungen!$B$9,0))</f>
        <v/>
      </c>
      <c r="P105" s="14" t="str">
        <f t="shared" si="13"/>
        <v/>
      </c>
      <c r="Q105" s="7"/>
      <c r="R105" s="6" t="str">
        <f t="shared" si="14"/>
        <v/>
      </c>
      <c r="S105" s="7"/>
      <c r="T105" s="1"/>
      <c r="U105" s="1"/>
      <c r="V105" s="1"/>
      <c r="W105" s="1"/>
      <c r="X105" s="1"/>
      <c r="Y105" s="1"/>
      <c r="Z105" s="1"/>
    </row>
    <row r="106" spans="1:26" ht="15" customHeight="1" x14ac:dyDescent="0.25">
      <c r="A106" s="8" t="str">
        <f t="shared" ref="A106:A137" si="15">IF(B106="","",DATE(YEAR(B106),MONTH(B106),1))</f>
        <v/>
      </c>
      <c r="B106" s="9"/>
      <c r="C106" s="7"/>
      <c r="D106" s="7"/>
      <c r="E106" s="7"/>
      <c r="F106" s="7"/>
      <c r="G106" s="7"/>
      <c r="H106" s="10"/>
      <c r="I106" s="10"/>
      <c r="J106" s="11" t="str">
        <f t="shared" ref="J106:J137" si="16">IF(OR(H106="",I106=""),"",MAX(0,I106-H106))</f>
        <v/>
      </c>
      <c r="K106" s="12"/>
      <c r="L106" s="11" t="str">
        <f t="shared" ref="L106:L137" si="17">IF(OR(J106="",K106=""),"",J106*K106)</f>
        <v/>
      </c>
      <c r="M106" s="6" t="str">
        <f>IF(B106="","",Einstellungen!$B$4)</f>
        <v/>
      </c>
      <c r="N106" s="13" t="str">
        <f>IF(B106="","",IF(Einstellungen!$B$4="Strompreispauschale",Einstellungen!$B$5,Einstellungen!$B$6))</f>
        <v/>
      </c>
      <c r="O106" s="13" t="str">
        <f>IF(B106="","",IF(Einstellungen!$B$4="Tatsächliche Stromkosten",L106*Einstellungen!$B$9,0))</f>
        <v/>
      </c>
      <c r="P106" s="14" t="str">
        <f t="shared" ref="P106:P137" si="18">IF(B106="","",ROUND(L106*N106+O106,2))</f>
        <v/>
      </c>
      <c r="Q106" s="7"/>
      <c r="R106" s="6" t="str">
        <f t="shared" ref="R106:R137" si="19">IF(B106="","",IF(G106="","Fehlt Nachweis",IF(I106&lt;H106,"Zähler prüfen",IF(K106&lt;=0,"Anteil prüfen",IF(Q106="Freigegeben","Freigegeben",IF(Q106="Abgelehnt","Abgelehnt","Bereit zur Prüfung"))))))</f>
        <v/>
      </c>
      <c r="S106" s="7"/>
      <c r="T106" s="1"/>
      <c r="U106" s="1"/>
      <c r="V106" s="1"/>
      <c r="W106" s="1"/>
      <c r="X106" s="1"/>
      <c r="Y106" s="1"/>
      <c r="Z106" s="1"/>
    </row>
    <row r="107" spans="1:26" ht="15" customHeight="1" x14ac:dyDescent="0.25">
      <c r="A107" s="8" t="str">
        <f t="shared" si="15"/>
        <v/>
      </c>
      <c r="B107" s="9"/>
      <c r="C107" s="7"/>
      <c r="D107" s="7"/>
      <c r="E107" s="7"/>
      <c r="F107" s="7"/>
      <c r="G107" s="7"/>
      <c r="H107" s="10"/>
      <c r="I107" s="10"/>
      <c r="J107" s="11" t="str">
        <f t="shared" si="16"/>
        <v/>
      </c>
      <c r="K107" s="12"/>
      <c r="L107" s="11" t="str">
        <f t="shared" si="17"/>
        <v/>
      </c>
      <c r="M107" s="6" t="str">
        <f>IF(B107="","",Einstellungen!$B$4)</f>
        <v/>
      </c>
      <c r="N107" s="13" t="str">
        <f>IF(B107="","",IF(Einstellungen!$B$4="Strompreispauschale",Einstellungen!$B$5,Einstellungen!$B$6))</f>
        <v/>
      </c>
      <c r="O107" s="13" t="str">
        <f>IF(B107="","",IF(Einstellungen!$B$4="Tatsächliche Stromkosten",L107*Einstellungen!$B$9,0))</f>
        <v/>
      </c>
      <c r="P107" s="14" t="str">
        <f t="shared" si="18"/>
        <v/>
      </c>
      <c r="Q107" s="7"/>
      <c r="R107" s="6" t="str">
        <f t="shared" si="19"/>
        <v/>
      </c>
      <c r="S107" s="7"/>
      <c r="T107" s="1"/>
      <c r="U107" s="1"/>
      <c r="V107" s="1"/>
      <c r="W107" s="1"/>
      <c r="X107" s="1"/>
      <c r="Y107" s="1"/>
      <c r="Z107" s="1"/>
    </row>
    <row r="108" spans="1:26" ht="15" customHeight="1" x14ac:dyDescent="0.25">
      <c r="A108" s="8" t="str">
        <f t="shared" si="15"/>
        <v/>
      </c>
      <c r="B108" s="9"/>
      <c r="C108" s="7"/>
      <c r="D108" s="7"/>
      <c r="E108" s="7"/>
      <c r="F108" s="7"/>
      <c r="G108" s="7"/>
      <c r="H108" s="10"/>
      <c r="I108" s="10"/>
      <c r="J108" s="11" t="str">
        <f t="shared" si="16"/>
        <v/>
      </c>
      <c r="K108" s="12"/>
      <c r="L108" s="11" t="str">
        <f t="shared" si="17"/>
        <v/>
      </c>
      <c r="M108" s="6" t="str">
        <f>IF(B108="","",Einstellungen!$B$4)</f>
        <v/>
      </c>
      <c r="N108" s="13" t="str">
        <f>IF(B108="","",IF(Einstellungen!$B$4="Strompreispauschale",Einstellungen!$B$5,Einstellungen!$B$6))</f>
        <v/>
      </c>
      <c r="O108" s="13" t="str">
        <f>IF(B108="","",IF(Einstellungen!$B$4="Tatsächliche Stromkosten",L108*Einstellungen!$B$9,0))</f>
        <v/>
      </c>
      <c r="P108" s="14" t="str">
        <f t="shared" si="18"/>
        <v/>
      </c>
      <c r="Q108" s="7"/>
      <c r="R108" s="6" t="str">
        <f t="shared" si="19"/>
        <v/>
      </c>
      <c r="S108" s="7"/>
      <c r="T108" s="1"/>
      <c r="U108" s="1"/>
      <c r="V108" s="1"/>
      <c r="W108" s="1"/>
      <c r="X108" s="1"/>
      <c r="Y108" s="1"/>
      <c r="Z108" s="1"/>
    </row>
    <row r="109" spans="1:26" ht="15" customHeight="1" x14ac:dyDescent="0.25">
      <c r="A109" s="8" t="str">
        <f t="shared" si="15"/>
        <v/>
      </c>
      <c r="B109" s="9"/>
      <c r="C109" s="7"/>
      <c r="D109" s="7"/>
      <c r="E109" s="7"/>
      <c r="F109" s="7"/>
      <c r="G109" s="7"/>
      <c r="H109" s="10"/>
      <c r="I109" s="10"/>
      <c r="J109" s="11" t="str">
        <f t="shared" si="16"/>
        <v/>
      </c>
      <c r="K109" s="12"/>
      <c r="L109" s="11" t="str">
        <f t="shared" si="17"/>
        <v/>
      </c>
      <c r="M109" s="6" t="str">
        <f>IF(B109="","",Einstellungen!$B$4)</f>
        <v/>
      </c>
      <c r="N109" s="13" t="str">
        <f>IF(B109="","",IF(Einstellungen!$B$4="Strompreispauschale",Einstellungen!$B$5,Einstellungen!$B$6))</f>
        <v/>
      </c>
      <c r="O109" s="13" t="str">
        <f>IF(B109="","",IF(Einstellungen!$B$4="Tatsächliche Stromkosten",L109*Einstellungen!$B$9,0))</f>
        <v/>
      </c>
      <c r="P109" s="14" t="str">
        <f t="shared" si="18"/>
        <v/>
      </c>
      <c r="Q109" s="7"/>
      <c r="R109" s="6" t="str">
        <f t="shared" si="19"/>
        <v/>
      </c>
      <c r="S109" s="7"/>
      <c r="T109" s="1"/>
      <c r="U109" s="1"/>
      <c r="V109" s="1"/>
      <c r="W109" s="1"/>
      <c r="X109" s="1"/>
      <c r="Y109" s="1"/>
      <c r="Z109" s="1"/>
    </row>
    <row r="110" spans="1:26" ht="15" customHeight="1" x14ac:dyDescent="0.25">
      <c r="A110" s="8" t="str">
        <f t="shared" si="15"/>
        <v/>
      </c>
      <c r="B110" s="9"/>
      <c r="C110" s="7"/>
      <c r="D110" s="7"/>
      <c r="E110" s="7"/>
      <c r="F110" s="7"/>
      <c r="G110" s="7"/>
      <c r="H110" s="10"/>
      <c r="I110" s="10"/>
      <c r="J110" s="11" t="str">
        <f t="shared" si="16"/>
        <v/>
      </c>
      <c r="K110" s="12"/>
      <c r="L110" s="11" t="str">
        <f t="shared" si="17"/>
        <v/>
      </c>
      <c r="M110" s="6" t="str">
        <f>IF(B110="","",Einstellungen!$B$4)</f>
        <v/>
      </c>
      <c r="N110" s="13" t="str">
        <f>IF(B110="","",IF(Einstellungen!$B$4="Strompreispauschale",Einstellungen!$B$5,Einstellungen!$B$6))</f>
        <v/>
      </c>
      <c r="O110" s="13" t="str">
        <f>IF(B110="","",IF(Einstellungen!$B$4="Tatsächliche Stromkosten",L110*Einstellungen!$B$9,0))</f>
        <v/>
      </c>
      <c r="P110" s="14" t="str">
        <f t="shared" si="18"/>
        <v/>
      </c>
      <c r="Q110" s="7"/>
      <c r="R110" s="6" t="str">
        <f t="shared" si="19"/>
        <v/>
      </c>
      <c r="S110" s="7"/>
      <c r="T110" s="1"/>
      <c r="U110" s="1"/>
      <c r="V110" s="1"/>
      <c r="W110" s="1"/>
      <c r="X110" s="1"/>
      <c r="Y110" s="1"/>
      <c r="Z110" s="1"/>
    </row>
    <row r="111" spans="1:26" ht="15" customHeight="1" x14ac:dyDescent="0.25">
      <c r="A111" s="8" t="str">
        <f t="shared" si="15"/>
        <v/>
      </c>
      <c r="B111" s="9"/>
      <c r="C111" s="7"/>
      <c r="D111" s="7"/>
      <c r="E111" s="7"/>
      <c r="F111" s="7"/>
      <c r="G111" s="7"/>
      <c r="H111" s="10"/>
      <c r="I111" s="10"/>
      <c r="J111" s="11" t="str">
        <f t="shared" si="16"/>
        <v/>
      </c>
      <c r="K111" s="12"/>
      <c r="L111" s="11" t="str">
        <f t="shared" si="17"/>
        <v/>
      </c>
      <c r="M111" s="6" t="str">
        <f>IF(B111="","",Einstellungen!$B$4)</f>
        <v/>
      </c>
      <c r="N111" s="13" t="str">
        <f>IF(B111="","",IF(Einstellungen!$B$4="Strompreispauschale",Einstellungen!$B$5,Einstellungen!$B$6))</f>
        <v/>
      </c>
      <c r="O111" s="13" t="str">
        <f>IF(B111="","",IF(Einstellungen!$B$4="Tatsächliche Stromkosten",L111*Einstellungen!$B$9,0))</f>
        <v/>
      </c>
      <c r="P111" s="14" t="str">
        <f t="shared" si="18"/>
        <v/>
      </c>
      <c r="Q111" s="7"/>
      <c r="R111" s="6" t="str">
        <f t="shared" si="19"/>
        <v/>
      </c>
      <c r="S111" s="7"/>
      <c r="T111" s="1"/>
      <c r="U111" s="1"/>
      <c r="V111" s="1"/>
      <c r="W111" s="1"/>
      <c r="X111" s="1"/>
      <c r="Y111" s="1"/>
      <c r="Z111" s="1"/>
    </row>
    <row r="112" spans="1:26" ht="15" customHeight="1" x14ac:dyDescent="0.25">
      <c r="A112" s="8" t="str">
        <f t="shared" si="15"/>
        <v/>
      </c>
      <c r="B112" s="9"/>
      <c r="C112" s="7"/>
      <c r="D112" s="7"/>
      <c r="E112" s="7"/>
      <c r="F112" s="7"/>
      <c r="G112" s="7"/>
      <c r="H112" s="10"/>
      <c r="I112" s="10"/>
      <c r="J112" s="11" t="str">
        <f t="shared" si="16"/>
        <v/>
      </c>
      <c r="K112" s="12"/>
      <c r="L112" s="11" t="str">
        <f t="shared" si="17"/>
        <v/>
      </c>
      <c r="M112" s="6" t="str">
        <f>IF(B112="","",Einstellungen!$B$4)</f>
        <v/>
      </c>
      <c r="N112" s="13" t="str">
        <f>IF(B112="","",IF(Einstellungen!$B$4="Strompreispauschale",Einstellungen!$B$5,Einstellungen!$B$6))</f>
        <v/>
      </c>
      <c r="O112" s="13" t="str">
        <f>IF(B112="","",IF(Einstellungen!$B$4="Tatsächliche Stromkosten",L112*Einstellungen!$B$9,0))</f>
        <v/>
      </c>
      <c r="P112" s="14" t="str">
        <f t="shared" si="18"/>
        <v/>
      </c>
      <c r="Q112" s="7"/>
      <c r="R112" s="6" t="str">
        <f t="shared" si="19"/>
        <v/>
      </c>
      <c r="S112" s="7"/>
      <c r="T112" s="1"/>
      <c r="U112" s="1"/>
      <c r="V112" s="1"/>
      <c r="W112" s="1"/>
      <c r="X112" s="1"/>
      <c r="Y112" s="1"/>
      <c r="Z112" s="1"/>
    </row>
    <row r="113" spans="1:26" ht="15" customHeight="1" x14ac:dyDescent="0.25">
      <c r="A113" s="8" t="str">
        <f t="shared" si="15"/>
        <v/>
      </c>
      <c r="B113" s="9"/>
      <c r="C113" s="7"/>
      <c r="D113" s="7"/>
      <c r="E113" s="7"/>
      <c r="F113" s="7"/>
      <c r="G113" s="7"/>
      <c r="H113" s="10"/>
      <c r="I113" s="10"/>
      <c r="J113" s="11" t="str">
        <f t="shared" si="16"/>
        <v/>
      </c>
      <c r="K113" s="12"/>
      <c r="L113" s="11" t="str">
        <f t="shared" si="17"/>
        <v/>
      </c>
      <c r="M113" s="6" t="str">
        <f>IF(B113="","",Einstellungen!$B$4)</f>
        <v/>
      </c>
      <c r="N113" s="13" t="str">
        <f>IF(B113="","",IF(Einstellungen!$B$4="Strompreispauschale",Einstellungen!$B$5,Einstellungen!$B$6))</f>
        <v/>
      </c>
      <c r="O113" s="13" t="str">
        <f>IF(B113="","",IF(Einstellungen!$B$4="Tatsächliche Stromkosten",L113*Einstellungen!$B$9,0))</f>
        <v/>
      </c>
      <c r="P113" s="14" t="str">
        <f t="shared" si="18"/>
        <v/>
      </c>
      <c r="Q113" s="7"/>
      <c r="R113" s="6" t="str">
        <f t="shared" si="19"/>
        <v/>
      </c>
      <c r="S113" s="7"/>
      <c r="T113" s="1"/>
      <c r="U113" s="1"/>
      <c r="V113" s="1"/>
      <c r="W113" s="1"/>
      <c r="X113" s="1"/>
      <c r="Y113" s="1"/>
      <c r="Z113" s="1"/>
    </row>
    <row r="114" spans="1:26" ht="15" customHeight="1" x14ac:dyDescent="0.25">
      <c r="A114" s="8" t="str">
        <f t="shared" si="15"/>
        <v/>
      </c>
      <c r="B114" s="9"/>
      <c r="C114" s="7"/>
      <c r="D114" s="7"/>
      <c r="E114" s="7"/>
      <c r="F114" s="7"/>
      <c r="G114" s="7"/>
      <c r="H114" s="10"/>
      <c r="I114" s="10"/>
      <c r="J114" s="11" t="str">
        <f t="shared" si="16"/>
        <v/>
      </c>
      <c r="K114" s="12"/>
      <c r="L114" s="11" t="str">
        <f t="shared" si="17"/>
        <v/>
      </c>
      <c r="M114" s="6" t="str">
        <f>IF(B114="","",Einstellungen!$B$4)</f>
        <v/>
      </c>
      <c r="N114" s="13" t="str">
        <f>IF(B114="","",IF(Einstellungen!$B$4="Strompreispauschale",Einstellungen!$B$5,Einstellungen!$B$6))</f>
        <v/>
      </c>
      <c r="O114" s="13" t="str">
        <f>IF(B114="","",IF(Einstellungen!$B$4="Tatsächliche Stromkosten",L114*Einstellungen!$B$9,0))</f>
        <v/>
      </c>
      <c r="P114" s="14" t="str">
        <f t="shared" si="18"/>
        <v/>
      </c>
      <c r="Q114" s="7"/>
      <c r="R114" s="6" t="str">
        <f t="shared" si="19"/>
        <v/>
      </c>
      <c r="S114" s="7"/>
      <c r="T114" s="1"/>
      <c r="U114" s="1"/>
      <c r="V114" s="1"/>
      <c r="W114" s="1"/>
      <c r="X114" s="1"/>
      <c r="Y114" s="1"/>
      <c r="Z114" s="1"/>
    </row>
    <row r="115" spans="1:26" ht="15" customHeight="1" x14ac:dyDescent="0.25">
      <c r="A115" s="8" t="str">
        <f t="shared" si="15"/>
        <v/>
      </c>
      <c r="B115" s="9"/>
      <c r="C115" s="7"/>
      <c r="D115" s="7"/>
      <c r="E115" s="7"/>
      <c r="F115" s="7"/>
      <c r="G115" s="7"/>
      <c r="H115" s="10"/>
      <c r="I115" s="10"/>
      <c r="J115" s="11" t="str">
        <f t="shared" si="16"/>
        <v/>
      </c>
      <c r="K115" s="12"/>
      <c r="L115" s="11" t="str">
        <f t="shared" si="17"/>
        <v/>
      </c>
      <c r="M115" s="6" t="str">
        <f>IF(B115="","",Einstellungen!$B$4)</f>
        <v/>
      </c>
      <c r="N115" s="13" t="str">
        <f>IF(B115="","",IF(Einstellungen!$B$4="Strompreispauschale",Einstellungen!$B$5,Einstellungen!$B$6))</f>
        <v/>
      </c>
      <c r="O115" s="13" t="str">
        <f>IF(B115="","",IF(Einstellungen!$B$4="Tatsächliche Stromkosten",L115*Einstellungen!$B$9,0))</f>
        <v/>
      </c>
      <c r="P115" s="14" t="str">
        <f t="shared" si="18"/>
        <v/>
      </c>
      <c r="Q115" s="7"/>
      <c r="R115" s="6" t="str">
        <f t="shared" si="19"/>
        <v/>
      </c>
      <c r="S115" s="7"/>
      <c r="T115" s="1"/>
      <c r="U115" s="1"/>
      <c r="V115" s="1"/>
      <c r="W115" s="1"/>
      <c r="X115" s="1"/>
      <c r="Y115" s="1"/>
      <c r="Z115" s="1"/>
    </row>
    <row r="116" spans="1:26" ht="15" customHeight="1" x14ac:dyDescent="0.25">
      <c r="A116" s="8" t="str">
        <f t="shared" si="15"/>
        <v/>
      </c>
      <c r="B116" s="9"/>
      <c r="C116" s="7"/>
      <c r="D116" s="7"/>
      <c r="E116" s="7"/>
      <c r="F116" s="7"/>
      <c r="G116" s="7"/>
      <c r="H116" s="10"/>
      <c r="I116" s="10"/>
      <c r="J116" s="11" t="str">
        <f t="shared" si="16"/>
        <v/>
      </c>
      <c r="K116" s="12"/>
      <c r="L116" s="11" t="str">
        <f t="shared" si="17"/>
        <v/>
      </c>
      <c r="M116" s="6" t="str">
        <f>IF(B116="","",Einstellungen!$B$4)</f>
        <v/>
      </c>
      <c r="N116" s="13" t="str">
        <f>IF(B116="","",IF(Einstellungen!$B$4="Strompreispauschale",Einstellungen!$B$5,Einstellungen!$B$6))</f>
        <v/>
      </c>
      <c r="O116" s="13" t="str">
        <f>IF(B116="","",IF(Einstellungen!$B$4="Tatsächliche Stromkosten",L116*Einstellungen!$B$9,0))</f>
        <v/>
      </c>
      <c r="P116" s="14" t="str">
        <f t="shared" si="18"/>
        <v/>
      </c>
      <c r="Q116" s="7"/>
      <c r="R116" s="6" t="str">
        <f t="shared" si="19"/>
        <v/>
      </c>
      <c r="S116" s="7"/>
      <c r="T116" s="1"/>
      <c r="U116" s="1"/>
      <c r="V116" s="1"/>
      <c r="W116" s="1"/>
      <c r="X116" s="1"/>
      <c r="Y116" s="1"/>
      <c r="Z116" s="1"/>
    </row>
    <row r="117" spans="1:26" ht="15" customHeight="1" x14ac:dyDescent="0.25">
      <c r="A117" s="8" t="str">
        <f t="shared" si="15"/>
        <v/>
      </c>
      <c r="B117" s="9"/>
      <c r="C117" s="7"/>
      <c r="D117" s="7"/>
      <c r="E117" s="7"/>
      <c r="F117" s="7"/>
      <c r="G117" s="7"/>
      <c r="H117" s="10"/>
      <c r="I117" s="10"/>
      <c r="J117" s="11" t="str">
        <f t="shared" si="16"/>
        <v/>
      </c>
      <c r="K117" s="12"/>
      <c r="L117" s="11" t="str">
        <f t="shared" si="17"/>
        <v/>
      </c>
      <c r="M117" s="6" t="str">
        <f>IF(B117="","",Einstellungen!$B$4)</f>
        <v/>
      </c>
      <c r="N117" s="13" t="str">
        <f>IF(B117="","",IF(Einstellungen!$B$4="Strompreispauschale",Einstellungen!$B$5,Einstellungen!$B$6))</f>
        <v/>
      </c>
      <c r="O117" s="13" t="str">
        <f>IF(B117="","",IF(Einstellungen!$B$4="Tatsächliche Stromkosten",L117*Einstellungen!$B$9,0))</f>
        <v/>
      </c>
      <c r="P117" s="14" t="str">
        <f t="shared" si="18"/>
        <v/>
      </c>
      <c r="Q117" s="7"/>
      <c r="R117" s="6" t="str">
        <f t="shared" si="19"/>
        <v/>
      </c>
      <c r="S117" s="7"/>
      <c r="T117" s="1"/>
      <c r="U117" s="1"/>
      <c r="V117" s="1"/>
      <c r="W117" s="1"/>
      <c r="X117" s="1"/>
      <c r="Y117" s="1"/>
      <c r="Z117" s="1"/>
    </row>
    <row r="118" spans="1:26" ht="15" customHeight="1" x14ac:dyDescent="0.25">
      <c r="A118" s="8" t="str">
        <f t="shared" si="15"/>
        <v/>
      </c>
      <c r="B118" s="9"/>
      <c r="C118" s="7"/>
      <c r="D118" s="7"/>
      <c r="E118" s="7"/>
      <c r="F118" s="7"/>
      <c r="G118" s="7"/>
      <c r="H118" s="10"/>
      <c r="I118" s="10"/>
      <c r="J118" s="11" t="str">
        <f t="shared" si="16"/>
        <v/>
      </c>
      <c r="K118" s="12"/>
      <c r="L118" s="11" t="str">
        <f t="shared" si="17"/>
        <v/>
      </c>
      <c r="M118" s="6" t="str">
        <f>IF(B118="","",Einstellungen!$B$4)</f>
        <v/>
      </c>
      <c r="N118" s="13" t="str">
        <f>IF(B118="","",IF(Einstellungen!$B$4="Strompreispauschale",Einstellungen!$B$5,Einstellungen!$B$6))</f>
        <v/>
      </c>
      <c r="O118" s="13" t="str">
        <f>IF(B118="","",IF(Einstellungen!$B$4="Tatsächliche Stromkosten",L118*Einstellungen!$B$9,0))</f>
        <v/>
      </c>
      <c r="P118" s="14" t="str">
        <f t="shared" si="18"/>
        <v/>
      </c>
      <c r="Q118" s="7"/>
      <c r="R118" s="6" t="str">
        <f t="shared" si="19"/>
        <v/>
      </c>
      <c r="S118" s="7"/>
      <c r="T118" s="1"/>
      <c r="U118" s="1"/>
      <c r="V118" s="1"/>
      <c r="W118" s="1"/>
      <c r="X118" s="1"/>
      <c r="Y118" s="1"/>
      <c r="Z118" s="1"/>
    </row>
    <row r="119" spans="1:26" ht="15" customHeight="1" x14ac:dyDescent="0.25">
      <c r="A119" s="8" t="str">
        <f t="shared" si="15"/>
        <v/>
      </c>
      <c r="B119" s="9"/>
      <c r="C119" s="7"/>
      <c r="D119" s="7"/>
      <c r="E119" s="7"/>
      <c r="F119" s="7"/>
      <c r="G119" s="7"/>
      <c r="H119" s="10"/>
      <c r="I119" s="10"/>
      <c r="J119" s="11" t="str">
        <f t="shared" si="16"/>
        <v/>
      </c>
      <c r="K119" s="12"/>
      <c r="L119" s="11" t="str">
        <f t="shared" si="17"/>
        <v/>
      </c>
      <c r="M119" s="6" t="str">
        <f>IF(B119="","",Einstellungen!$B$4)</f>
        <v/>
      </c>
      <c r="N119" s="13" t="str">
        <f>IF(B119="","",IF(Einstellungen!$B$4="Strompreispauschale",Einstellungen!$B$5,Einstellungen!$B$6))</f>
        <v/>
      </c>
      <c r="O119" s="13" t="str">
        <f>IF(B119="","",IF(Einstellungen!$B$4="Tatsächliche Stromkosten",L119*Einstellungen!$B$9,0))</f>
        <v/>
      </c>
      <c r="P119" s="14" t="str">
        <f t="shared" si="18"/>
        <v/>
      </c>
      <c r="Q119" s="7"/>
      <c r="R119" s="6" t="str">
        <f t="shared" si="19"/>
        <v/>
      </c>
      <c r="S119" s="7"/>
      <c r="T119" s="1"/>
      <c r="U119" s="1"/>
      <c r="V119" s="1"/>
      <c r="W119" s="1"/>
      <c r="X119" s="1"/>
      <c r="Y119" s="1"/>
      <c r="Z119" s="1"/>
    </row>
    <row r="120" spans="1:26" ht="15" customHeight="1" x14ac:dyDescent="0.25">
      <c r="A120" s="8" t="str">
        <f t="shared" si="15"/>
        <v/>
      </c>
      <c r="B120" s="9"/>
      <c r="C120" s="7"/>
      <c r="D120" s="7"/>
      <c r="E120" s="7"/>
      <c r="F120" s="7"/>
      <c r="G120" s="7"/>
      <c r="H120" s="10"/>
      <c r="I120" s="10"/>
      <c r="J120" s="11" t="str">
        <f t="shared" si="16"/>
        <v/>
      </c>
      <c r="K120" s="12"/>
      <c r="L120" s="11" t="str">
        <f t="shared" si="17"/>
        <v/>
      </c>
      <c r="M120" s="6" t="str">
        <f>IF(B120="","",Einstellungen!$B$4)</f>
        <v/>
      </c>
      <c r="N120" s="13" t="str">
        <f>IF(B120="","",IF(Einstellungen!$B$4="Strompreispauschale",Einstellungen!$B$5,Einstellungen!$B$6))</f>
        <v/>
      </c>
      <c r="O120" s="13" t="str">
        <f>IF(B120="","",IF(Einstellungen!$B$4="Tatsächliche Stromkosten",L120*Einstellungen!$B$9,0))</f>
        <v/>
      </c>
      <c r="P120" s="14" t="str">
        <f t="shared" si="18"/>
        <v/>
      </c>
      <c r="Q120" s="7"/>
      <c r="R120" s="6" t="str">
        <f t="shared" si="19"/>
        <v/>
      </c>
      <c r="S120" s="7"/>
      <c r="T120" s="1"/>
      <c r="U120" s="1"/>
      <c r="V120" s="1"/>
      <c r="W120" s="1"/>
      <c r="X120" s="1"/>
      <c r="Y120" s="1"/>
      <c r="Z120" s="1"/>
    </row>
    <row r="121" spans="1:26" ht="15" customHeight="1" x14ac:dyDescent="0.25">
      <c r="A121" s="8" t="str">
        <f t="shared" si="15"/>
        <v/>
      </c>
      <c r="B121" s="9"/>
      <c r="C121" s="7"/>
      <c r="D121" s="7"/>
      <c r="E121" s="7"/>
      <c r="F121" s="7"/>
      <c r="G121" s="7"/>
      <c r="H121" s="10"/>
      <c r="I121" s="10"/>
      <c r="J121" s="11" t="str">
        <f t="shared" si="16"/>
        <v/>
      </c>
      <c r="K121" s="12"/>
      <c r="L121" s="11" t="str">
        <f t="shared" si="17"/>
        <v/>
      </c>
      <c r="M121" s="6" t="str">
        <f>IF(B121="","",Einstellungen!$B$4)</f>
        <v/>
      </c>
      <c r="N121" s="13" t="str">
        <f>IF(B121="","",IF(Einstellungen!$B$4="Strompreispauschale",Einstellungen!$B$5,Einstellungen!$B$6))</f>
        <v/>
      </c>
      <c r="O121" s="13" t="str">
        <f>IF(B121="","",IF(Einstellungen!$B$4="Tatsächliche Stromkosten",L121*Einstellungen!$B$9,0))</f>
        <v/>
      </c>
      <c r="P121" s="14" t="str">
        <f t="shared" si="18"/>
        <v/>
      </c>
      <c r="Q121" s="7"/>
      <c r="R121" s="6" t="str">
        <f t="shared" si="19"/>
        <v/>
      </c>
      <c r="S121" s="7"/>
      <c r="T121" s="1"/>
      <c r="U121" s="1"/>
      <c r="V121" s="1"/>
      <c r="W121" s="1"/>
      <c r="X121" s="1"/>
      <c r="Y121" s="1"/>
      <c r="Z121" s="1"/>
    </row>
    <row r="122" spans="1:26" ht="15" customHeight="1" x14ac:dyDescent="0.25">
      <c r="A122" s="8" t="str">
        <f t="shared" si="15"/>
        <v/>
      </c>
      <c r="B122" s="9"/>
      <c r="C122" s="7"/>
      <c r="D122" s="7"/>
      <c r="E122" s="7"/>
      <c r="F122" s="7"/>
      <c r="G122" s="7"/>
      <c r="H122" s="10"/>
      <c r="I122" s="10"/>
      <c r="J122" s="11" t="str">
        <f t="shared" si="16"/>
        <v/>
      </c>
      <c r="K122" s="12"/>
      <c r="L122" s="11" t="str">
        <f t="shared" si="17"/>
        <v/>
      </c>
      <c r="M122" s="6" t="str">
        <f>IF(B122="","",Einstellungen!$B$4)</f>
        <v/>
      </c>
      <c r="N122" s="13" t="str">
        <f>IF(B122="","",IF(Einstellungen!$B$4="Strompreispauschale",Einstellungen!$B$5,Einstellungen!$B$6))</f>
        <v/>
      </c>
      <c r="O122" s="13" t="str">
        <f>IF(B122="","",IF(Einstellungen!$B$4="Tatsächliche Stromkosten",L122*Einstellungen!$B$9,0))</f>
        <v/>
      </c>
      <c r="P122" s="14" t="str">
        <f t="shared" si="18"/>
        <v/>
      </c>
      <c r="Q122" s="7"/>
      <c r="R122" s="6" t="str">
        <f t="shared" si="19"/>
        <v/>
      </c>
      <c r="S122" s="7"/>
      <c r="T122" s="1"/>
      <c r="U122" s="1"/>
      <c r="V122" s="1"/>
      <c r="W122" s="1"/>
      <c r="X122" s="1"/>
      <c r="Y122" s="1"/>
      <c r="Z122" s="1"/>
    </row>
    <row r="123" spans="1:26" ht="15" customHeight="1" x14ac:dyDescent="0.25">
      <c r="A123" s="8" t="str">
        <f t="shared" si="15"/>
        <v/>
      </c>
      <c r="B123" s="9"/>
      <c r="C123" s="7"/>
      <c r="D123" s="7"/>
      <c r="E123" s="7"/>
      <c r="F123" s="7"/>
      <c r="G123" s="7"/>
      <c r="H123" s="10"/>
      <c r="I123" s="10"/>
      <c r="J123" s="11" t="str">
        <f t="shared" si="16"/>
        <v/>
      </c>
      <c r="K123" s="12"/>
      <c r="L123" s="11" t="str">
        <f t="shared" si="17"/>
        <v/>
      </c>
      <c r="M123" s="6" t="str">
        <f>IF(B123="","",Einstellungen!$B$4)</f>
        <v/>
      </c>
      <c r="N123" s="13" t="str">
        <f>IF(B123="","",IF(Einstellungen!$B$4="Strompreispauschale",Einstellungen!$B$5,Einstellungen!$B$6))</f>
        <v/>
      </c>
      <c r="O123" s="13" t="str">
        <f>IF(B123="","",IF(Einstellungen!$B$4="Tatsächliche Stromkosten",L123*Einstellungen!$B$9,0))</f>
        <v/>
      </c>
      <c r="P123" s="14" t="str">
        <f t="shared" si="18"/>
        <v/>
      </c>
      <c r="Q123" s="7"/>
      <c r="R123" s="6" t="str">
        <f t="shared" si="19"/>
        <v/>
      </c>
      <c r="S123" s="7"/>
      <c r="T123" s="1"/>
      <c r="U123" s="1"/>
      <c r="V123" s="1"/>
      <c r="W123" s="1"/>
      <c r="X123" s="1"/>
      <c r="Y123" s="1"/>
      <c r="Z123" s="1"/>
    </row>
    <row r="124" spans="1:26" ht="15" customHeight="1" x14ac:dyDescent="0.25">
      <c r="A124" s="8" t="str">
        <f t="shared" si="15"/>
        <v/>
      </c>
      <c r="B124" s="9"/>
      <c r="C124" s="7"/>
      <c r="D124" s="7"/>
      <c r="E124" s="7"/>
      <c r="F124" s="7"/>
      <c r="G124" s="7"/>
      <c r="H124" s="10"/>
      <c r="I124" s="10"/>
      <c r="J124" s="11" t="str">
        <f t="shared" si="16"/>
        <v/>
      </c>
      <c r="K124" s="12"/>
      <c r="L124" s="11" t="str">
        <f t="shared" si="17"/>
        <v/>
      </c>
      <c r="M124" s="6" t="str">
        <f>IF(B124="","",Einstellungen!$B$4)</f>
        <v/>
      </c>
      <c r="N124" s="13" t="str">
        <f>IF(B124="","",IF(Einstellungen!$B$4="Strompreispauschale",Einstellungen!$B$5,Einstellungen!$B$6))</f>
        <v/>
      </c>
      <c r="O124" s="13" t="str">
        <f>IF(B124="","",IF(Einstellungen!$B$4="Tatsächliche Stromkosten",L124*Einstellungen!$B$9,0))</f>
        <v/>
      </c>
      <c r="P124" s="14" t="str">
        <f t="shared" si="18"/>
        <v/>
      </c>
      <c r="Q124" s="7"/>
      <c r="R124" s="6" t="str">
        <f t="shared" si="19"/>
        <v/>
      </c>
      <c r="S124" s="7"/>
      <c r="T124" s="1"/>
      <c r="U124" s="1"/>
      <c r="V124" s="1"/>
      <c r="W124" s="1"/>
      <c r="X124" s="1"/>
      <c r="Y124" s="1"/>
      <c r="Z124" s="1"/>
    </row>
    <row r="125" spans="1:26" ht="15" customHeight="1" x14ac:dyDescent="0.25">
      <c r="A125" s="8" t="str">
        <f t="shared" si="15"/>
        <v/>
      </c>
      <c r="B125" s="9"/>
      <c r="C125" s="7"/>
      <c r="D125" s="7"/>
      <c r="E125" s="7"/>
      <c r="F125" s="7"/>
      <c r="G125" s="7"/>
      <c r="H125" s="10"/>
      <c r="I125" s="10"/>
      <c r="J125" s="11" t="str">
        <f t="shared" si="16"/>
        <v/>
      </c>
      <c r="K125" s="12"/>
      <c r="L125" s="11" t="str">
        <f t="shared" si="17"/>
        <v/>
      </c>
      <c r="M125" s="6" t="str">
        <f>IF(B125="","",Einstellungen!$B$4)</f>
        <v/>
      </c>
      <c r="N125" s="13" t="str">
        <f>IF(B125="","",IF(Einstellungen!$B$4="Strompreispauschale",Einstellungen!$B$5,Einstellungen!$B$6))</f>
        <v/>
      </c>
      <c r="O125" s="13" t="str">
        <f>IF(B125="","",IF(Einstellungen!$B$4="Tatsächliche Stromkosten",L125*Einstellungen!$B$9,0))</f>
        <v/>
      </c>
      <c r="P125" s="14" t="str">
        <f t="shared" si="18"/>
        <v/>
      </c>
      <c r="Q125" s="7"/>
      <c r="R125" s="6" t="str">
        <f t="shared" si="19"/>
        <v/>
      </c>
      <c r="S125" s="7"/>
      <c r="T125" s="1"/>
      <c r="U125" s="1"/>
      <c r="V125" s="1"/>
      <c r="W125" s="1"/>
      <c r="X125" s="1"/>
      <c r="Y125" s="1"/>
      <c r="Z125" s="1"/>
    </row>
    <row r="126" spans="1:26" ht="15" customHeight="1" x14ac:dyDescent="0.25">
      <c r="A126" s="8" t="str">
        <f t="shared" si="15"/>
        <v/>
      </c>
      <c r="B126" s="9"/>
      <c r="C126" s="7"/>
      <c r="D126" s="7"/>
      <c r="E126" s="7"/>
      <c r="F126" s="7"/>
      <c r="G126" s="7"/>
      <c r="H126" s="10"/>
      <c r="I126" s="10"/>
      <c r="J126" s="11" t="str">
        <f t="shared" si="16"/>
        <v/>
      </c>
      <c r="K126" s="12"/>
      <c r="L126" s="11" t="str">
        <f t="shared" si="17"/>
        <v/>
      </c>
      <c r="M126" s="6" t="str">
        <f>IF(B126="","",Einstellungen!$B$4)</f>
        <v/>
      </c>
      <c r="N126" s="13" t="str">
        <f>IF(B126="","",IF(Einstellungen!$B$4="Strompreispauschale",Einstellungen!$B$5,Einstellungen!$B$6))</f>
        <v/>
      </c>
      <c r="O126" s="13" t="str">
        <f>IF(B126="","",IF(Einstellungen!$B$4="Tatsächliche Stromkosten",L126*Einstellungen!$B$9,0))</f>
        <v/>
      </c>
      <c r="P126" s="14" t="str">
        <f t="shared" si="18"/>
        <v/>
      </c>
      <c r="Q126" s="7"/>
      <c r="R126" s="6" t="str">
        <f t="shared" si="19"/>
        <v/>
      </c>
      <c r="S126" s="7"/>
      <c r="T126" s="1"/>
      <c r="U126" s="1"/>
      <c r="V126" s="1"/>
      <c r="W126" s="1"/>
      <c r="X126" s="1"/>
      <c r="Y126" s="1"/>
      <c r="Z126" s="1"/>
    </row>
    <row r="127" spans="1:26" ht="15" customHeight="1" x14ac:dyDescent="0.25">
      <c r="A127" s="8" t="str">
        <f t="shared" si="15"/>
        <v/>
      </c>
      <c r="B127" s="9"/>
      <c r="C127" s="7"/>
      <c r="D127" s="7"/>
      <c r="E127" s="7"/>
      <c r="F127" s="7"/>
      <c r="G127" s="7"/>
      <c r="H127" s="10"/>
      <c r="I127" s="10"/>
      <c r="J127" s="11" t="str">
        <f t="shared" si="16"/>
        <v/>
      </c>
      <c r="K127" s="12"/>
      <c r="L127" s="11" t="str">
        <f t="shared" si="17"/>
        <v/>
      </c>
      <c r="M127" s="6" t="str">
        <f>IF(B127="","",Einstellungen!$B$4)</f>
        <v/>
      </c>
      <c r="N127" s="13" t="str">
        <f>IF(B127="","",IF(Einstellungen!$B$4="Strompreispauschale",Einstellungen!$B$5,Einstellungen!$B$6))</f>
        <v/>
      </c>
      <c r="O127" s="13" t="str">
        <f>IF(B127="","",IF(Einstellungen!$B$4="Tatsächliche Stromkosten",L127*Einstellungen!$B$9,0))</f>
        <v/>
      </c>
      <c r="P127" s="14" t="str">
        <f t="shared" si="18"/>
        <v/>
      </c>
      <c r="Q127" s="7"/>
      <c r="R127" s="6" t="str">
        <f t="shared" si="19"/>
        <v/>
      </c>
      <c r="S127" s="7"/>
      <c r="T127" s="1"/>
      <c r="U127" s="1"/>
      <c r="V127" s="1"/>
      <c r="W127" s="1"/>
      <c r="X127" s="1"/>
      <c r="Y127" s="1"/>
      <c r="Z127" s="1"/>
    </row>
    <row r="128" spans="1:26" ht="15" customHeight="1" x14ac:dyDescent="0.25">
      <c r="A128" s="8" t="str">
        <f t="shared" si="15"/>
        <v/>
      </c>
      <c r="B128" s="9"/>
      <c r="C128" s="7"/>
      <c r="D128" s="7"/>
      <c r="E128" s="7"/>
      <c r="F128" s="7"/>
      <c r="G128" s="7"/>
      <c r="H128" s="10"/>
      <c r="I128" s="10"/>
      <c r="J128" s="11" t="str">
        <f t="shared" si="16"/>
        <v/>
      </c>
      <c r="K128" s="12"/>
      <c r="L128" s="11" t="str">
        <f t="shared" si="17"/>
        <v/>
      </c>
      <c r="M128" s="6" t="str">
        <f>IF(B128="","",Einstellungen!$B$4)</f>
        <v/>
      </c>
      <c r="N128" s="13" t="str">
        <f>IF(B128="","",IF(Einstellungen!$B$4="Strompreispauschale",Einstellungen!$B$5,Einstellungen!$B$6))</f>
        <v/>
      </c>
      <c r="O128" s="13" t="str">
        <f>IF(B128="","",IF(Einstellungen!$B$4="Tatsächliche Stromkosten",L128*Einstellungen!$B$9,0))</f>
        <v/>
      </c>
      <c r="P128" s="14" t="str">
        <f t="shared" si="18"/>
        <v/>
      </c>
      <c r="Q128" s="7"/>
      <c r="R128" s="6" t="str">
        <f t="shared" si="19"/>
        <v/>
      </c>
      <c r="S128" s="7"/>
      <c r="T128" s="1"/>
      <c r="U128" s="1"/>
      <c r="V128" s="1"/>
      <c r="W128" s="1"/>
      <c r="X128" s="1"/>
      <c r="Y128" s="1"/>
      <c r="Z128" s="1"/>
    </row>
    <row r="129" spans="1:26" ht="15" customHeight="1" x14ac:dyDescent="0.25">
      <c r="A129" s="8" t="str">
        <f t="shared" si="15"/>
        <v/>
      </c>
      <c r="B129" s="9"/>
      <c r="C129" s="7"/>
      <c r="D129" s="7"/>
      <c r="E129" s="7"/>
      <c r="F129" s="7"/>
      <c r="G129" s="7"/>
      <c r="H129" s="10"/>
      <c r="I129" s="10"/>
      <c r="J129" s="11" t="str">
        <f t="shared" si="16"/>
        <v/>
      </c>
      <c r="K129" s="12"/>
      <c r="L129" s="11" t="str">
        <f t="shared" si="17"/>
        <v/>
      </c>
      <c r="M129" s="6" t="str">
        <f>IF(B129="","",Einstellungen!$B$4)</f>
        <v/>
      </c>
      <c r="N129" s="13" t="str">
        <f>IF(B129="","",IF(Einstellungen!$B$4="Strompreispauschale",Einstellungen!$B$5,Einstellungen!$B$6))</f>
        <v/>
      </c>
      <c r="O129" s="13" t="str">
        <f>IF(B129="","",IF(Einstellungen!$B$4="Tatsächliche Stromkosten",L129*Einstellungen!$B$9,0))</f>
        <v/>
      </c>
      <c r="P129" s="14" t="str">
        <f t="shared" si="18"/>
        <v/>
      </c>
      <c r="Q129" s="7"/>
      <c r="R129" s="6" t="str">
        <f t="shared" si="19"/>
        <v/>
      </c>
      <c r="S129" s="7"/>
      <c r="T129" s="1"/>
      <c r="U129" s="1"/>
      <c r="V129" s="1"/>
      <c r="W129" s="1"/>
      <c r="X129" s="1"/>
      <c r="Y129" s="1"/>
      <c r="Z129" s="1"/>
    </row>
    <row r="130" spans="1:26" ht="15" customHeight="1" x14ac:dyDescent="0.25">
      <c r="A130" s="8" t="str">
        <f t="shared" si="15"/>
        <v/>
      </c>
      <c r="B130" s="9"/>
      <c r="C130" s="7"/>
      <c r="D130" s="7"/>
      <c r="E130" s="7"/>
      <c r="F130" s="7"/>
      <c r="G130" s="7"/>
      <c r="H130" s="10"/>
      <c r="I130" s="10"/>
      <c r="J130" s="11" t="str">
        <f t="shared" si="16"/>
        <v/>
      </c>
      <c r="K130" s="12"/>
      <c r="L130" s="11" t="str">
        <f t="shared" si="17"/>
        <v/>
      </c>
      <c r="M130" s="6" t="str">
        <f>IF(B130="","",Einstellungen!$B$4)</f>
        <v/>
      </c>
      <c r="N130" s="13" t="str">
        <f>IF(B130="","",IF(Einstellungen!$B$4="Strompreispauschale",Einstellungen!$B$5,Einstellungen!$B$6))</f>
        <v/>
      </c>
      <c r="O130" s="13" t="str">
        <f>IF(B130="","",IF(Einstellungen!$B$4="Tatsächliche Stromkosten",L130*Einstellungen!$B$9,0))</f>
        <v/>
      </c>
      <c r="P130" s="14" t="str">
        <f t="shared" si="18"/>
        <v/>
      </c>
      <c r="Q130" s="7"/>
      <c r="R130" s="6" t="str">
        <f t="shared" si="19"/>
        <v/>
      </c>
      <c r="S130" s="7"/>
      <c r="T130" s="1"/>
      <c r="U130" s="1"/>
      <c r="V130" s="1"/>
      <c r="W130" s="1"/>
      <c r="X130" s="1"/>
      <c r="Y130" s="1"/>
      <c r="Z130" s="1"/>
    </row>
    <row r="131" spans="1:26" ht="15" customHeight="1" x14ac:dyDescent="0.25">
      <c r="A131" s="8" t="str">
        <f t="shared" si="15"/>
        <v/>
      </c>
      <c r="B131" s="9"/>
      <c r="C131" s="7"/>
      <c r="D131" s="7"/>
      <c r="E131" s="7"/>
      <c r="F131" s="7"/>
      <c r="G131" s="7"/>
      <c r="H131" s="10"/>
      <c r="I131" s="10"/>
      <c r="J131" s="11" t="str">
        <f t="shared" si="16"/>
        <v/>
      </c>
      <c r="K131" s="12"/>
      <c r="L131" s="11" t="str">
        <f t="shared" si="17"/>
        <v/>
      </c>
      <c r="M131" s="6" t="str">
        <f>IF(B131="","",Einstellungen!$B$4)</f>
        <v/>
      </c>
      <c r="N131" s="13" t="str">
        <f>IF(B131="","",IF(Einstellungen!$B$4="Strompreispauschale",Einstellungen!$B$5,Einstellungen!$B$6))</f>
        <v/>
      </c>
      <c r="O131" s="13" t="str">
        <f>IF(B131="","",IF(Einstellungen!$B$4="Tatsächliche Stromkosten",L131*Einstellungen!$B$9,0))</f>
        <v/>
      </c>
      <c r="P131" s="14" t="str">
        <f t="shared" si="18"/>
        <v/>
      </c>
      <c r="Q131" s="7"/>
      <c r="R131" s="6" t="str">
        <f t="shared" si="19"/>
        <v/>
      </c>
      <c r="S131" s="7"/>
      <c r="T131" s="1"/>
      <c r="U131" s="1"/>
      <c r="V131" s="1"/>
      <c r="W131" s="1"/>
      <c r="X131" s="1"/>
      <c r="Y131" s="1"/>
      <c r="Z131" s="1"/>
    </row>
    <row r="132" spans="1:26" ht="15" customHeight="1" x14ac:dyDescent="0.25">
      <c r="A132" s="8" t="str">
        <f t="shared" si="15"/>
        <v/>
      </c>
      <c r="B132" s="9"/>
      <c r="C132" s="7"/>
      <c r="D132" s="7"/>
      <c r="E132" s="7"/>
      <c r="F132" s="7"/>
      <c r="G132" s="7"/>
      <c r="H132" s="10"/>
      <c r="I132" s="10"/>
      <c r="J132" s="11" t="str">
        <f t="shared" si="16"/>
        <v/>
      </c>
      <c r="K132" s="12"/>
      <c r="L132" s="11" t="str">
        <f t="shared" si="17"/>
        <v/>
      </c>
      <c r="M132" s="6" t="str">
        <f>IF(B132="","",Einstellungen!$B$4)</f>
        <v/>
      </c>
      <c r="N132" s="13" t="str">
        <f>IF(B132="","",IF(Einstellungen!$B$4="Strompreispauschale",Einstellungen!$B$5,Einstellungen!$B$6))</f>
        <v/>
      </c>
      <c r="O132" s="13" t="str">
        <f>IF(B132="","",IF(Einstellungen!$B$4="Tatsächliche Stromkosten",L132*Einstellungen!$B$9,0))</f>
        <v/>
      </c>
      <c r="P132" s="14" t="str">
        <f t="shared" si="18"/>
        <v/>
      </c>
      <c r="Q132" s="7"/>
      <c r="R132" s="6" t="str">
        <f t="shared" si="19"/>
        <v/>
      </c>
      <c r="S132" s="7"/>
      <c r="T132" s="1"/>
      <c r="U132" s="1"/>
      <c r="V132" s="1"/>
      <c r="W132" s="1"/>
      <c r="X132" s="1"/>
      <c r="Y132" s="1"/>
      <c r="Z132" s="1"/>
    </row>
    <row r="133" spans="1:26" ht="15" customHeight="1" x14ac:dyDescent="0.25">
      <c r="A133" s="8" t="str">
        <f t="shared" si="15"/>
        <v/>
      </c>
      <c r="B133" s="9"/>
      <c r="C133" s="7"/>
      <c r="D133" s="7"/>
      <c r="E133" s="7"/>
      <c r="F133" s="7"/>
      <c r="G133" s="7"/>
      <c r="H133" s="10"/>
      <c r="I133" s="10"/>
      <c r="J133" s="11" t="str">
        <f t="shared" si="16"/>
        <v/>
      </c>
      <c r="K133" s="12"/>
      <c r="L133" s="11" t="str">
        <f t="shared" si="17"/>
        <v/>
      </c>
      <c r="M133" s="6" t="str">
        <f>IF(B133="","",Einstellungen!$B$4)</f>
        <v/>
      </c>
      <c r="N133" s="13" t="str">
        <f>IF(B133="","",IF(Einstellungen!$B$4="Strompreispauschale",Einstellungen!$B$5,Einstellungen!$B$6))</f>
        <v/>
      </c>
      <c r="O133" s="13" t="str">
        <f>IF(B133="","",IF(Einstellungen!$B$4="Tatsächliche Stromkosten",L133*Einstellungen!$B$9,0))</f>
        <v/>
      </c>
      <c r="P133" s="14" t="str">
        <f t="shared" si="18"/>
        <v/>
      </c>
      <c r="Q133" s="7"/>
      <c r="R133" s="6" t="str">
        <f t="shared" si="19"/>
        <v/>
      </c>
      <c r="S133" s="7"/>
      <c r="T133" s="1"/>
      <c r="U133" s="1"/>
      <c r="V133" s="1"/>
      <c r="W133" s="1"/>
      <c r="X133" s="1"/>
      <c r="Y133" s="1"/>
      <c r="Z133" s="1"/>
    </row>
    <row r="134" spans="1:26" ht="15" customHeight="1" x14ac:dyDescent="0.25">
      <c r="A134" s="8" t="str">
        <f t="shared" si="15"/>
        <v/>
      </c>
      <c r="B134" s="9"/>
      <c r="C134" s="7"/>
      <c r="D134" s="7"/>
      <c r="E134" s="7"/>
      <c r="F134" s="7"/>
      <c r="G134" s="7"/>
      <c r="H134" s="10"/>
      <c r="I134" s="10"/>
      <c r="J134" s="11" t="str">
        <f t="shared" si="16"/>
        <v/>
      </c>
      <c r="K134" s="12"/>
      <c r="L134" s="11" t="str">
        <f t="shared" si="17"/>
        <v/>
      </c>
      <c r="M134" s="6" t="str">
        <f>IF(B134="","",Einstellungen!$B$4)</f>
        <v/>
      </c>
      <c r="N134" s="13" t="str">
        <f>IF(B134="","",IF(Einstellungen!$B$4="Strompreispauschale",Einstellungen!$B$5,Einstellungen!$B$6))</f>
        <v/>
      </c>
      <c r="O134" s="13" t="str">
        <f>IF(B134="","",IF(Einstellungen!$B$4="Tatsächliche Stromkosten",L134*Einstellungen!$B$9,0))</f>
        <v/>
      </c>
      <c r="P134" s="14" t="str">
        <f t="shared" si="18"/>
        <v/>
      </c>
      <c r="Q134" s="7"/>
      <c r="R134" s="6" t="str">
        <f t="shared" si="19"/>
        <v/>
      </c>
      <c r="S134" s="7"/>
      <c r="T134" s="1"/>
      <c r="U134" s="1"/>
      <c r="V134" s="1"/>
      <c r="W134" s="1"/>
      <c r="X134" s="1"/>
      <c r="Y134" s="1"/>
      <c r="Z134" s="1"/>
    </row>
    <row r="135" spans="1:26" ht="15" customHeight="1" x14ac:dyDescent="0.25">
      <c r="A135" s="8" t="str">
        <f t="shared" si="15"/>
        <v/>
      </c>
      <c r="B135" s="9"/>
      <c r="C135" s="7"/>
      <c r="D135" s="7"/>
      <c r="E135" s="7"/>
      <c r="F135" s="7"/>
      <c r="G135" s="7"/>
      <c r="H135" s="10"/>
      <c r="I135" s="10"/>
      <c r="J135" s="11" t="str">
        <f t="shared" si="16"/>
        <v/>
      </c>
      <c r="K135" s="12"/>
      <c r="L135" s="11" t="str">
        <f t="shared" si="17"/>
        <v/>
      </c>
      <c r="M135" s="6" t="str">
        <f>IF(B135="","",Einstellungen!$B$4)</f>
        <v/>
      </c>
      <c r="N135" s="13" t="str">
        <f>IF(B135="","",IF(Einstellungen!$B$4="Strompreispauschale",Einstellungen!$B$5,Einstellungen!$B$6))</f>
        <v/>
      </c>
      <c r="O135" s="13" t="str">
        <f>IF(B135="","",IF(Einstellungen!$B$4="Tatsächliche Stromkosten",L135*Einstellungen!$B$9,0))</f>
        <v/>
      </c>
      <c r="P135" s="14" t="str">
        <f t="shared" si="18"/>
        <v/>
      </c>
      <c r="Q135" s="7"/>
      <c r="R135" s="6" t="str">
        <f t="shared" si="19"/>
        <v/>
      </c>
      <c r="S135" s="7"/>
      <c r="T135" s="1"/>
      <c r="U135" s="1"/>
      <c r="V135" s="1"/>
      <c r="W135" s="1"/>
      <c r="X135" s="1"/>
      <c r="Y135" s="1"/>
      <c r="Z135" s="1"/>
    </row>
    <row r="136" spans="1:26" ht="15" customHeight="1" x14ac:dyDescent="0.25">
      <c r="A136" s="8" t="str">
        <f t="shared" si="15"/>
        <v/>
      </c>
      <c r="B136" s="9"/>
      <c r="C136" s="7"/>
      <c r="D136" s="7"/>
      <c r="E136" s="7"/>
      <c r="F136" s="7"/>
      <c r="G136" s="7"/>
      <c r="H136" s="10"/>
      <c r="I136" s="10"/>
      <c r="J136" s="11" t="str">
        <f t="shared" si="16"/>
        <v/>
      </c>
      <c r="K136" s="12"/>
      <c r="L136" s="11" t="str">
        <f t="shared" si="17"/>
        <v/>
      </c>
      <c r="M136" s="6" t="str">
        <f>IF(B136="","",Einstellungen!$B$4)</f>
        <v/>
      </c>
      <c r="N136" s="13" t="str">
        <f>IF(B136="","",IF(Einstellungen!$B$4="Strompreispauschale",Einstellungen!$B$5,Einstellungen!$B$6))</f>
        <v/>
      </c>
      <c r="O136" s="13" t="str">
        <f>IF(B136="","",IF(Einstellungen!$B$4="Tatsächliche Stromkosten",L136*Einstellungen!$B$9,0))</f>
        <v/>
      </c>
      <c r="P136" s="14" t="str">
        <f t="shared" si="18"/>
        <v/>
      </c>
      <c r="Q136" s="7"/>
      <c r="R136" s="6" t="str">
        <f t="shared" si="19"/>
        <v/>
      </c>
      <c r="S136" s="7"/>
      <c r="T136" s="1"/>
      <c r="U136" s="1"/>
      <c r="V136" s="1"/>
      <c r="W136" s="1"/>
      <c r="X136" s="1"/>
      <c r="Y136" s="1"/>
      <c r="Z136" s="1"/>
    </row>
    <row r="137" spans="1:26" ht="15" customHeight="1" x14ac:dyDescent="0.25">
      <c r="A137" s="8" t="str">
        <f t="shared" si="15"/>
        <v/>
      </c>
      <c r="B137" s="9"/>
      <c r="C137" s="7"/>
      <c r="D137" s="7"/>
      <c r="E137" s="7"/>
      <c r="F137" s="7"/>
      <c r="G137" s="7"/>
      <c r="H137" s="10"/>
      <c r="I137" s="10"/>
      <c r="J137" s="11" t="str">
        <f t="shared" si="16"/>
        <v/>
      </c>
      <c r="K137" s="12"/>
      <c r="L137" s="11" t="str">
        <f t="shared" si="17"/>
        <v/>
      </c>
      <c r="M137" s="6" t="str">
        <f>IF(B137="","",Einstellungen!$B$4)</f>
        <v/>
      </c>
      <c r="N137" s="13" t="str">
        <f>IF(B137="","",IF(Einstellungen!$B$4="Strompreispauschale",Einstellungen!$B$5,Einstellungen!$B$6))</f>
        <v/>
      </c>
      <c r="O137" s="13" t="str">
        <f>IF(B137="","",IF(Einstellungen!$B$4="Tatsächliche Stromkosten",L137*Einstellungen!$B$9,0))</f>
        <v/>
      </c>
      <c r="P137" s="14" t="str">
        <f t="shared" si="18"/>
        <v/>
      </c>
      <c r="Q137" s="7"/>
      <c r="R137" s="6" t="str">
        <f t="shared" si="19"/>
        <v/>
      </c>
      <c r="S137" s="7"/>
      <c r="T137" s="1"/>
      <c r="U137" s="1"/>
      <c r="V137" s="1"/>
      <c r="W137" s="1"/>
      <c r="X137" s="1"/>
      <c r="Y137" s="1"/>
      <c r="Z137" s="1"/>
    </row>
    <row r="138" spans="1:26" ht="15" customHeight="1" x14ac:dyDescent="0.25">
      <c r="A138" s="8" t="str">
        <f t="shared" ref="A138:A169" si="20">IF(B138="","",DATE(YEAR(B138),MONTH(B138),1))</f>
        <v/>
      </c>
      <c r="B138" s="9"/>
      <c r="C138" s="7"/>
      <c r="D138" s="7"/>
      <c r="E138" s="7"/>
      <c r="F138" s="7"/>
      <c r="G138" s="7"/>
      <c r="H138" s="10"/>
      <c r="I138" s="10"/>
      <c r="J138" s="11" t="str">
        <f t="shared" ref="J138:J169" si="21">IF(OR(H138="",I138=""),"",MAX(0,I138-H138))</f>
        <v/>
      </c>
      <c r="K138" s="12"/>
      <c r="L138" s="11" t="str">
        <f t="shared" ref="L138:L169" si="22">IF(OR(J138="",K138=""),"",J138*K138)</f>
        <v/>
      </c>
      <c r="M138" s="6" t="str">
        <f>IF(B138="","",Einstellungen!$B$4)</f>
        <v/>
      </c>
      <c r="N138" s="13" t="str">
        <f>IF(B138="","",IF(Einstellungen!$B$4="Strompreispauschale",Einstellungen!$B$5,Einstellungen!$B$6))</f>
        <v/>
      </c>
      <c r="O138" s="13" t="str">
        <f>IF(B138="","",IF(Einstellungen!$B$4="Tatsächliche Stromkosten",L138*Einstellungen!$B$9,0))</f>
        <v/>
      </c>
      <c r="P138" s="14" t="str">
        <f t="shared" ref="P138:P169" si="23">IF(B138="","",ROUND(L138*N138+O138,2))</f>
        <v/>
      </c>
      <c r="Q138" s="7"/>
      <c r="R138" s="6" t="str">
        <f t="shared" ref="R138:R169" si="24">IF(B138="","",IF(G138="","Fehlt Nachweis",IF(I138&lt;H138,"Zähler prüfen",IF(K138&lt;=0,"Anteil prüfen",IF(Q138="Freigegeben","Freigegeben",IF(Q138="Abgelehnt","Abgelehnt","Bereit zur Prüfung"))))))</f>
        <v/>
      </c>
      <c r="S138" s="7"/>
      <c r="T138" s="1"/>
      <c r="U138" s="1"/>
      <c r="V138" s="1"/>
      <c r="W138" s="1"/>
      <c r="X138" s="1"/>
      <c r="Y138" s="1"/>
      <c r="Z138" s="1"/>
    </row>
    <row r="139" spans="1:26" ht="15" customHeight="1" x14ac:dyDescent="0.25">
      <c r="A139" s="8" t="str">
        <f t="shared" si="20"/>
        <v/>
      </c>
      <c r="B139" s="9"/>
      <c r="C139" s="7"/>
      <c r="D139" s="7"/>
      <c r="E139" s="7"/>
      <c r="F139" s="7"/>
      <c r="G139" s="7"/>
      <c r="H139" s="10"/>
      <c r="I139" s="10"/>
      <c r="J139" s="11" t="str">
        <f t="shared" si="21"/>
        <v/>
      </c>
      <c r="K139" s="12"/>
      <c r="L139" s="11" t="str">
        <f t="shared" si="22"/>
        <v/>
      </c>
      <c r="M139" s="6" t="str">
        <f>IF(B139="","",Einstellungen!$B$4)</f>
        <v/>
      </c>
      <c r="N139" s="13" t="str">
        <f>IF(B139="","",IF(Einstellungen!$B$4="Strompreispauschale",Einstellungen!$B$5,Einstellungen!$B$6))</f>
        <v/>
      </c>
      <c r="O139" s="13" t="str">
        <f>IF(B139="","",IF(Einstellungen!$B$4="Tatsächliche Stromkosten",L139*Einstellungen!$B$9,0))</f>
        <v/>
      </c>
      <c r="P139" s="14" t="str">
        <f t="shared" si="23"/>
        <v/>
      </c>
      <c r="Q139" s="7"/>
      <c r="R139" s="6" t="str">
        <f t="shared" si="24"/>
        <v/>
      </c>
      <c r="S139" s="7"/>
      <c r="T139" s="1"/>
      <c r="U139" s="1"/>
      <c r="V139" s="1"/>
      <c r="W139" s="1"/>
      <c r="X139" s="1"/>
      <c r="Y139" s="1"/>
      <c r="Z139" s="1"/>
    </row>
    <row r="140" spans="1:26" ht="15" customHeight="1" x14ac:dyDescent="0.25">
      <c r="A140" s="8" t="str">
        <f t="shared" si="20"/>
        <v/>
      </c>
      <c r="B140" s="9"/>
      <c r="C140" s="7"/>
      <c r="D140" s="7"/>
      <c r="E140" s="7"/>
      <c r="F140" s="7"/>
      <c r="G140" s="7"/>
      <c r="H140" s="10"/>
      <c r="I140" s="10"/>
      <c r="J140" s="11" t="str">
        <f t="shared" si="21"/>
        <v/>
      </c>
      <c r="K140" s="12"/>
      <c r="L140" s="11" t="str">
        <f t="shared" si="22"/>
        <v/>
      </c>
      <c r="M140" s="6" t="str">
        <f>IF(B140="","",Einstellungen!$B$4)</f>
        <v/>
      </c>
      <c r="N140" s="13" t="str">
        <f>IF(B140="","",IF(Einstellungen!$B$4="Strompreispauschale",Einstellungen!$B$5,Einstellungen!$B$6))</f>
        <v/>
      </c>
      <c r="O140" s="13" t="str">
        <f>IF(B140="","",IF(Einstellungen!$B$4="Tatsächliche Stromkosten",L140*Einstellungen!$B$9,0))</f>
        <v/>
      </c>
      <c r="P140" s="14" t="str">
        <f t="shared" si="23"/>
        <v/>
      </c>
      <c r="Q140" s="7"/>
      <c r="R140" s="6" t="str">
        <f t="shared" si="24"/>
        <v/>
      </c>
      <c r="S140" s="7"/>
      <c r="T140" s="1"/>
      <c r="U140" s="1"/>
      <c r="V140" s="1"/>
      <c r="W140" s="1"/>
      <c r="X140" s="1"/>
      <c r="Y140" s="1"/>
      <c r="Z140" s="1"/>
    </row>
    <row r="141" spans="1:26" ht="15" customHeight="1" x14ac:dyDescent="0.25">
      <c r="A141" s="8" t="str">
        <f t="shared" si="20"/>
        <v/>
      </c>
      <c r="B141" s="9"/>
      <c r="C141" s="7"/>
      <c r="D141" s="7"/>
      <c r="E141" s="7"/>
      <c r="F141" s="7"/>
      <c r="G141" s="7"/>
      <c r="H141" s="10"/>
      <c r="I141" s="10"/>
      <c r="J141" s="11" t="str">
        <f t="shared" si="21"/>
        <v/>
      </c>
      <c r="K141" s="12"/>
      <c r="L141" s="11" t="str">
        <f t="shared" si="22"/>
        <v/>
      </c>
      <c r="M141" s="6" t="str">
        <f>IF(B141="","",Einstellungen!$B$4)</f>
        <v/>
      </c>
      <c r="N141" s="13" t="str">
        <f>IF(B141="","",IF(Einstellungen!$B$4="Strompreispauschale",Einstellungen!$B$5,Einstellungen!$B$6))</f>
        <v/>
      </c>
      <c r="O141" s="13" t="str">
        <f>IF(B141="","",IF(Einstellungen!$B$4="Tatsächliche Stromkosten",L141*Einstellungen!$B$9,0))</f>
        <v/>
      </c>
      <c r="P141" s="14" t="str">
        <f t="shared" si="23"/>
        <v/>
      </c>
      <c r="Q141" s="7"/>
      <c r="R141" s="6" t="str">
        <f t="shared" si="24"/>
        <v/>
      </c>
      <c r="S141" s="7"/>
      <c r="T141" s="1"/>
      <c r="U141" s="1"/>
      <c r="V141" s="1"/>
      <c r="W141" s="1"/>
      <c r="X141" s="1"/>
      <c r="Y141" s="1"/>
      <c r="Z141" s="1"/>
    </row>
    <row r="142" spans="1:26" ht="15" customHeight="1" x14ac:dyDescent="0.25">
      <c r="A142" s="8" t="str">
        <f t="shared" si="20"/>
        <v/>
      </c>
      <c r="B142" s="9"/>
      <c r="C142" s="7"/>
      <c r="D142" s="7"/>
      <c r="E142" s="7"/>
      <c r="F142" s="7"/>
      <c r="G142" s="7"/>
      <c r="H142" s="10"/>
      <c r="I142" s="10"/>
      <c r="J142" s="11" t="str">
        <f t="shared" si="21"/>
        <v/>
      </c>
      <c r="K142" s="12"/>
      <c r="L142" s="11" t="str">
        <f t="shared" si="22"/>
        <v/>
      </c>
      <c r="M142" s="6" t="str">
        <f>IF(B142="","",Einstellungen!$B$4)</f>
        <v/>
      </c>
      <c r="N142" s="13" t="str">
        <f>IF(B142="","",IF(Einstellungen!$B$4="Strompreispauschale",Einstellungen!$B$5,Einstellungen!$B$6))</f>
        <v/>
      </c>
      <c r="O142" s="13" t="str">
        <f>IF(B142="","",IF(Einstellungen!$B$4="Tatsächliche Stromkosten",L142*Einstellungen!$B$9,0))</f>
        <v/>
      </c>
      <c r="P142" s="14" t="str">
        <f t="shared" si="23"/>
        <v/>
      </c>
      <c r="Q142" s="7"/>
      <c r="R142" s="6" t="str">
        <f t="shared" si="24"/>
        <v/>
      </c>
      <c r="S142" s="7"/>
      <c r="T142" s="1"/>
      <c r="U142" s="1"/>
      <c r="V142" s="1"/>
      <c r="W142" s="1"/>
      <c r="X142" s="1"/>
      <c r="Y142" s="1"/>
      <c r="Z142" s="1"/>
    </row>
    <row r="143" spans="1:26" ht="15" customHeight="1" x14ac:dyDescent="0.25">
      <c r="A143" s="8" t="str">
        <f t="shared" si="20"/>
        <v/>
      </c>
      <c r="B143" s="9"/>
      <c r="C143" s="7"/>
      <c r="D143" s="7"/>
      <c r="E143" s="7"/>
      <c r="F143" s="7"/>
      <c r="G143" s="7"/>
      <c r="H143" s="10"/>
      <c r="I143" s="10"/>
      <c r="J143" s="11" t="str">
        <f t="shared" si="21"/>
        <v/>
      </c>
      <c r="K143" s="12"/>
      <c r="L143" s="11" t="str">
        <f t="shared" si="22"/>
        <v/>
      </c>
      <c r="M143" s="6" t="str">
        <f>IF(B143="","",Einstellungen!$B$4)</f>
        <v/>
      </c>
      <c r="N143" s="13" t="str">
        <f>IF(B143="","",IF(Einstellungen!$B$4="Strompreispauschale",Einstellungen!$B$5,Einstellungen!$B$6))</f>
        <v/>
      </c>
      <c r="O143" s="13" t="str">
        <f>IF(B143="","",IF(Einstellungen!$B$4="Tatsächliche Stromkosten",L143*Einstellungen!$B$9,0))</f>
        <v/>
      </c>
      <c r="P143" s="14" t="str">
        <f t="shared" si="23"/>
        <v/>
      </c>
      <c r="Q143" s="7"/>
      <c r="R143" s="6" t="str">
        <f t="shared" si="24"/>
        <v/>
      </c>
      <c r="S143" s="7"/>
      <c r="T143" s="1"/>
      <c r="U143" s="1"/>
      <c r="V143" s="1"/>
      <c r="W143" s="1"/>
      <c r="X143" s="1"/>
      <c r="Y143" s="1"/>
      <c r="Z143" s="1"/>
    </row>
    <row r="144" spans="1:26" ht="15" customHeight="1" x14ac:dyDescent="0.25">
      <c r="A144" s="8" t="str">
        <f t="shared" si="20"/>
        <v/>
      </c>
      <c r="B144" s="9"/>
      <c r="C144" s="7"/>
      <c r="D144" s="7"/>
      <c r="E144" s="7"/>
      <c r="F144" s="7"/>
      <c r="G144" s="7"/>
      <c r="H144" s="10"/>
      <c r="I144" s="10"/>
      <c r="J144" s="11" t="str">
        <f t="shared" si="21"/>
        <v/>
      </c>
      <c r="K144" s="12"/>
      <c r="L144" s="11" t="str">
        <f t="shared" si="22"/>
        <v/>
      </c>
      <c r="M144" s="6" t="str">
        <f>IF(B144="","",Einstellungen!$B$4)</f>
        <v/>
      </c>
      <c r="N144" s="13" t="str">
        <f>IF(B144="","",IF(Einstellungen!$B$4="Strompreispauschale",Einstellungen!$B$5,Einstellungen!$B$6))</f>
        <v/>
      </c>
      <c r="O144" s="13" t="str">
        <f>IF(B144="","",IF(Einstellungen!$B$4="Tatsächliche Stromkosten",L144*Einstellungen!$B$9,0))</f>
        <v/>
      </c>
      <c r="P144" s="14" t="str">
        <f t="shared" si="23"/>
        <v/>
      </c>
      <c r="Q144" s="7"/>
      <c r="R144" s="6" t="str">
        <f t="shared" si="24"/>
        <v/>
      </c>
      <c r="S144" s="7"/>
      <c r="T144" s="1"/>
      <c r="U144" s="1"/>
      <c r="V144" s="1"/>
      <c r="W144" s="1"/>
      <c r="X144" s="1"/>
      <c r="Y144" s="1"/>
      <c r="Z144" s="1"/>
    </row>
    <row r="145" spans="1:26" ht="15" customHeight="1" x14ac:dyDescent="0.25">
      <c r="A145" s="8" t="str">
        <f t="shared" si="20"/>
        <v/>
      </c>
      <c r="B145" s="9"/>
      <c r="C145" s="7"/>
      <c r="D145" s="7"/>
      <c r="E145" s="7"/>
      <c r="F145" s="7"/>
      <c r="G145" s="7"/>
      <c r="H145" s="10"/>
      <c r="I145" s="10"/>
      <c r="J145" s="11" t="str">
        <f t="shared" si="21"/>
        <v/>
      </c>
      <c r="K145" s="12"/>
      <c r="L145" s="11" t="str">
        <f t="shared" si="22"/>
        <v/>
      </c>
      <c r="M145" s="6" t="str">
        <f>IF(B145="","",Einstellungen!$B$4)</f>
        <v/>
      </c>
      <c r="N145" s="13" t="str">
        <f>IF(B145="","",IF(Einstellungen!$B$4="Strompreispauschale",Einstellungen!$B$5,Einstellungen!$B$6))</f>
        <v/>
      </c>
      <c r="O145" s="13" t="str">
        <f>IF(B145="","",IF(Einstellungen!$B$4="Tatsächliche Stromkosten",L145*Einstellungen!$B$9,0))</f>
        <v/>
      </c>
      <c r="P145" s="14" t="str">
        <f t="shared" si="23"/>
        <v/>
      </c>
      <c r="Q145" s="7"/>
      <c r="R145" s="6" t="str">
        <f t="shared" si="24"/>
        <v/>
      </c>
      <c r="S145" s="7"/>
      <c r="T145" s="1"/>
      <c r="U145" s="1"/>
      <c r="V145" s="1"/>
      <c r="W145" s="1"/>
      <c r="X145" s="1"/>
      <c r="Y145" s="1"/>
      <c r="Z145" s="1"/>
    </row>
    <row r="146" spans="1:26" ht="15" customHeight="1" x14ac:dyDescent="0.25">
      <c r="A146" s="8" t="str">
        <f t="shared" si="20"/>
        <v/>
      </c>
      <c r="B146" s="9"/>
      <c r="C146" s="7"/>
      <c r="D146" s="7"/>
      <c r="E146" s="7"/>
      <c r="F146" s="7"/>
      <c r="G146" s="7"/>
      <c r="H146" s="10"/>
      <c r="I146" s="10"/>
      <c r="J146" s="11" t="str">
        <f t="shared" si="21"/>
        <v/>
      </c>
      <c r="K146" s="12"/>
      <c r="L146" s="11" t="str">
        <f t="shared" si="22"/>
        <v/>
      </c>
      <c r="M146" s="6" t="str">
        <f>IF(B146="","",Einstellungen!$B$4)</f>
        <v/>
      </c>
      <c r="N146" s="13" t="str">
        <f>IF(B146="","",IF(Einstellungen!$B$4="Strompreispauschale",Einstellungen!$B$5,Einstellungen!$B$6))</f>
        <v/>
      </c>
      <c r="O146" s="13" t="str">
        <f>IF(B146="","",IF(Einstellungen!$B$4="Tatsächliche Stromkosten",L146*Einstellungen!$B$9,0))</f>
        <v/>
      </c>
      <c r="P146" s="14" t="str">
        <f t="shared" si="23"/>
        <v/>
      </c>
      <c r="Q146" s="7"/>
      <c r="R146" s="6" t="str">
        <f t="shared" si="24"/>
        <v/>
      </c>
      <c r="S146" s="7"/>
      <c r="T146" s="1"/>
      <c r="U146" s="1"/>
      <c r="V146" s="1"/>
      <c r="W146" s="1"/>
      <c r="X146" s="1"/>
      <c r="Y146" s="1"/>
      <c r="Z146" s="1"/>
    </row>
    <row r="147" spans="1:26" ht="15" customHeight="1" x14ac:dyDescent="0.25">
      <c r="A147" s="8" t="str">
        <f t="shared" si="20"/>
        <v/>
      </c>
      <c r="B147" s="9"/>
      <c r="C147" s="7"/>
      <c r="D147" s="7"/>
      <c r="E147" s="7"/>
      <c r="F147" s="7"/>
      <c r="G147" s="7"/>
      <c r="H147" s="10"/>
      <c r="I147" s="10"/>
      <c r="J147" s="11" t="str">
        <f t="shared" si="21"/>
        <v/>
      </c>
      <c r="K147" s="12"/>
      <c r="L147" s="11" t="str">
        <f t="shared" si="22"/>
        <v/>
      </c>
      <c r="M147" s="6" t="str">
        <f>IF(B147="","",Einstellungen!$B$4)</f>
        <v/>
      </c>
      <c r="N147" s="13" t="str">
        <f>IF(B147="","",IF(Einstellungen!$B$4="Strompreispauschale",Einstellungen!$B$5,Einstellungen!$B$6))</f>
        <v/>
      </c>
      <c r="O147" s="13" t="str">
        <f>IF(B147="","",IF(Einstellungen!$B$4="Tatsächliche Stromkosten",L147*Einstellungen!$B$9,0))</f>
        <v/>
      </c>
      <c r="P147" s="14" t="str">
        <f t="shared" si="23"/>
        <v/>
      </c>
      <c r="Q147" s="7"/>
      <c r="R147" s="6" t="str">
        <f t="shared" si="24"/>
        <v/>
      </c>
      <c r="S147" s="7"/>
      <c r="T147" s="1"/>
      <c r="U147" s="1"/>
      <c r="V147" s="1"/>
      <c r="W147" s="1"/>
      <c r="X147" s="1"/>
      <c r="Y147" s="1"/>
      <c r="Z147" s="1"/>
    </row>
    <row r="148" spans="1:26" ht="15" customHeight="1" x14ac:dyDescent="0.25">
      <c r="A148" s="8" t="str">
        <f t="shared" si="20"/>
        <v/>
      </c>
      <c r="B148" s="9"/>
      <c r="C148" s="7"/>
      <c r="D148" s="7"/>
      <c r="E148" s="7"/>
      <c r="F148" s="7"/>
      <c r="G148" s="7"/>
      <c r="H148" s="10"/>
      <c r="I148" s="10"/>
      <c r="J148" s="11" t="str">
        <f t="shared" si="21"/>
        <v/>
      </c>
      <c r="K148" s="12"/>
      <c r="L148" s="11" t="str">
        <f t="shared" si="22"/>
        <v/>
      </c>
      <c r="M148" s="6" t="str">
        <f>IF(B148="","",Einstellungen!$B$4)</f>
        <v/>
      </c>
      <c r="N148" s="13" t="str">
        <f>IF(B148="","",IF(Einstellungen!$B$4="Strompreispauschale",Einstellungen!$B$5,Einstellungen!$B$6))</f>
        <v/>
      </c>
      <c r="O148" s="13" t="str">
        <f>IF(B148="","",IF(Einstellungen!$B$4="Tatsächliche Stromkosten",L148*Einstellungen!$B$9,0))</f>
        <v/>
      </c>
      <c r="P148" s="14" t="str">
        <f t="shared" si="23"/>
        <v/>
      </c>
      <c r="Q148" s="7"/>
      <c r="R148" s="6" t="str">
        <f t="shared" si="24"/>
        <v/>
      </c>
      <c r="S148" s="7"/>
      <c r="T148" s="1"/>
      <c r="U148" s="1"/>
      <c r="V148" s="1"/>
      <c r="W148" s="1"/>
      <c r="X148" s="1"/>
      <c r="Y148" s="1"/>
      <c r="Z148" s="1"/>
    </row>
    <row r="149" spans="1:26" ht="15" customHeight="1" x14ac:dyDescent="0.25">
      <c r="A149" s="8" t="str">
        <f t="shared" si="20"/>
        <v/>
      </c>
      <c r="B149" s="9"/>
      <c r="C149" s="7"/>
      <c r="D149" s="7"/>
      <c r="E149" s="7"/>
      <c r="F149" s="7"/>
      <c r="G149" s="7"/>
      <c r="H149" s="10"/>
      <c r="I149" s="10"/>
      <c r="J149" s="11" t="str">
        <f t="shared" si="21"/>
        <v/>
      </c>
      <c r="K149" s="12"/>
      <c r="L149" s="11" t="str">
        <f t="shared" si="22"/>
        <v/>
      </c>
      <c r="M149" s="6" t="str">
        <f>IF(B149="","",Einstellungen!$B$4)</f>
        <v/>
      </c>
      <c r="N149" s="13" t="str">
        <f>IF(B149="","",IF(Einstellungen!$B$4="Strompreispauschale",Einstellungen!$B$5,Einstellungen!$B$6))</f>
        <v/>
      </c>
      <c r="O149" s="13" t="str">
        <f>IF(B149="","",IF(Einstellungen!$B$4="Tatsächliche Stromkosten",L149*Einstellungen!$B$9,0))</f>
        <v/>
      </c>
      <c r="P149" s="14" t="str">
        <f t="shared" si="23"/>
        <v/>
      </c>
      <c r="Q149" s="7"/>
      <c r="R149" s="6" t="str">
        <f t="shared" si="24"/>
        <v/>
      </c>
      <c r="S149" s="7"/>
      <c r="T149" s="1"/>
      <c r="U149" s="1"/>
      <c r="V149" s="1"/>
      <c r="W149" s="1"/>
      <c r="X149" s="1"/>
      <c r="Y149" s="1"/>
      <c r="Z149" s="1"/>
    </row>
    <row r="150" spans="1:26" ht="15" customHeight="1" x14ac:dyDescent="0.25">
      <c r="A150" s="8" t="str">
        <f t="shared" si="20"/>
        <v/>
      </c>
      <c r="B150" s="9"/>
      <c r="C150" s="7"/>
      <c r="D150" s="7"/>
      <c r="E150" s="7"/>
      <c r="F150" s="7"/>
      <c r="G150" s="7"/>
      <c r="H150" s="10"/>
      <c r="I150" s="10"/>
      <c r="J150" s="11" t="str">
        <f t="shared" si="21"/>
        <v/>
      </c>
      <c r="K150" s="12"/>
      <c r="L150" s="11" t="str">
        <f t="shared" si="22"/>
        <v/>
      </c>
      <c r="M150" s="6" t="str">
        <f>IF(B150="","",Einstellungen!$B$4)</f>
        <v/>
      </c>
      <c r="N150" s="13" t="str">
        <f>IF(B150="","",IF(Einstellungen!$B$4="Strompreispauschale",Einstellungen!$B$5,Einstellungen!$B$6))</f>
        <v/>
      </c>
      <c r="O150" s="13" t="str">
        <f>IF(B150="","",IF(Einstellungen!$B$4="Tatsächliche Stromkosten",L150*Einstellungen!$B$9,0))</f>
        <v/>
      </c>
      <c r="P150" s="14" t="str">
        <f t="shared" si="23"/>
        <v/>
      </c>
      <c r="Q150" s="7"/>
      <c r="R150" s="6" t="str">
        <f t="shared" si="24"/>
        <v/>
      </c>
      <c r="S150" s="7"/>
      <c r="T150" s="1"/>
      <c r="U150" s="1"/>
      <c r="V150" s="1"/>
      <c r="W150" s="1"/>
      <c r="X150" s="1"/>
      <c r="Y150" s="1"/>
      <c r="Z150" s="1"/>
    </row>
    <row r="151" spans="1:26" ht="15" customHeight="1" x14ac:dyDescent="0.25">
      <c r="A151" s="8" t="str">
        <f t="shared" si="20"/>
        <v/>
      </c>
      <c r="B151" s="9"/>
      <c r="C151" s="7"/>
      <c r="D151" s="7"/>
      <c r="E151" s="7"/>
      <c r="F151" s="7"/>
      <c r="G151" s="7"/>
      <c r="H151" s="10"/>
      <c r="I151" s="10"/>
      <c r="J151" s="11" t="str">
        <f t="shared" si="21"/>
        <v/>
      </c>
      <c r="K151" s="12"/>
      <c r="L151" s="11" t="str">
        <f t="shared" si="22"/>
        <v/>
      </c>
      <c r="M151" s="6" t="str">
        <f>IF(B151="","",Einstellungen!$B$4)</f>
        <v/>
      </c>
      <c r="N151" s="13" t="str">
        <f>IF(B151="","",IF(Einstellungen!$B$4="Strompreispauschale",Einstellungen!$B$5,Einstellungen!$B$6))</f>
        <v/>
      </c>
      <c r="O151" s="13" t="str">
        <f>IF(B151="","",IF(Einstellungen!$B$4="Tatsächliche Stromkosten",L151*Einstellungen!$B$9,0))</f>
        <v/>
      </c>
      <c r="P151" s="14" t="str">
        <f t="shared" si="23"/>
        <v/>
      </c>
      <c r="Q151" s="7"/>
      <c r="R151" s="6" t="str">
        <f t="shared" si="24"/>
        <v/>
      </c>
      <c r="S151" s="7"/>
      <c r="T151" s="1"/>
      <c r="U151" s="1"/>
      <c r="V151" s="1"/>
      <c r="W151" s="1"/>
      <c r="X151" s="1"/>
      <c r="Y151" s="1"/>
      <c r="Z151" s="1"/>
    </row>
    <row r="152" spans="1:26" ht="15" customHeight="1" x14ac:dyDescent="0.25">
      <c r="A152" s="8" t="str">
        <f t="shared" si="20"/>
        <v/>
      </c>
      <c r="B152" s="9"/>
      <c r="C152" s="7"/>
      <c r="D152" s="7"/>
      <c r="E152" s="7"/>
      <c r="F152" s="7"/>
      <c r="G152" s="7"/>
      <c r="H152" s="10"/>
      <c r="I152" s="10"/>
      <c r="J152" s="11" t="str">
        <f t="shared" si="21"/>
        <v/>
      </c>
      <c r="K152" s="12"/>
      <c r="L152" s="11" t="str">
        <f t="shared" si="22"/>
        <v/>
      </c>
      <c r="M152" s="6" t="str">
        <f>IF(B152="","",Einstellungen!$B$4)</f>
        <v/>
      </c>
      <c r="N152" s="13" t="str">
        <f>IF(B152="","",IF(Einstellungen!$B$4="Strompreispauschale",Einstellungen!$B$5,Einstellungen!$B$6))</f>
        <v/>
      </c>
      <c r="O152" s="13" t="str">
        <f>IF(B152="","",IF(Einstellungen!$B$4="Tatsächliche Stromkosten",L152*Einstellungen!$B$9,0))</f>
        <v/>
      </c>
      <c r="P152" s="14" t="str">
        <f t="shared" si="23"/>
        <v/>
      </c>
      <c r="Q152" s="7"/>
      <c r="R152" s="6" t="str">
        <f t="shared" si="24"/>
        <v/>
      </c>
      <c r="S152" s="7"/>
      <c r="T152" s="1"/>
      <c r="U152" s="1"/>
      <c r="V152" s="1"/>
      <c r="W152" s="1"/>
      <c r="X152" s="1"/>
      <c r="Y152" s="1"/>
      <c r="Z152" s="1"/>
    </row>
    <row r="153" spans="1:26" ht="15" customHeight="1" x14ac:dyDescent="0.25">
      <c r="A153" s="8" t="str">
        <f t="shared" si="20"/>
        <v/>
      </c>
      <c r="B153" s="9"/>
      <c r="C153" s="7"/>
      <c r="D153" s="7"/>
      <c r="E153" s="7"/>
      <c r="F153" s="7"/>
      <c r="G153" s="7"/>
      <c r="H153" s="10"/>
      <c r="I153" s="10"/>
      <c r="J153" s="11" t="str">
        <f t="shared" si="21"/>
        <v/>
      </c>
      <c r="K153" s="12"/>
      <c r="L153" s="11" t="str">
        <f t="shared" si="22"/>
        <v/>
      </c>
      <c r="M153" s="6" t="str">
        <f>IF(B153="","",Einstellungen!$B$4)</f>
        <v/>
      </c>
      <c r="N153" s="13" t="str">
        <f>IF(B153="","",IF(Einstellungen!$B$4="Strompreispauschale",Einstellungen!$B$5,Einstellungen!$B$6))</f>
        <v/>
      </c>
      <c r="O153" s="13" t="str">
        <f>IF(B153="","",IF(Einstellungen!$B$4="Tatsächliche Stromkosten",L153*Einstellungen!$B$9,0))</f>
        <v/>
      </c>
      <c r="P153" s="14" t="str">
        <f t="shared" si="23"/>
        <v/>
      </c>
      <c r="Q153" s="7"/>
      <c r="R153" s="6" t="str">
        <f t="shared" si="24"/>
        <v/>
      </c>
      <c r="S153" s="7"/>
      <c r="T153" s="1"/>
      <c r="U153" s="1"/>
      <c r="V153" s="1"/>
      <c r="W153" s="1"/>
      <c r="X153" s="1"/>
      <c r="Y153" s="1"/>
      <c r="Z153" s="1"/>
    </row>
    <row r="154" spans="1:26" ht="15" customHeight="1" x14ac:dyDescent="0.25">
      <c r="A154" s="8" t="str">
        <f t="shared" si="20"/>
        <v/>
      </c>
      <c r="B154" s="9"/>
      <c r="C154" s="7"/>
      <c r="D154" s="7"/>
      <c r="E154" s="7"/>
      <c r="F154" s="7"/>
      <c r="G154" s="7"/>
      <c r="H154" s="10"/>
      <c r="I154" s="10"/>
      <c r="J154" s="11" t="str">
        <f t="shared" si="21"/>
        <v/>
      </c>
      <c r="K154" s="12"/>
      <c r="L154" s="11" t="str">
        <f t="shared" si="22"/>
        <v/>
      </c>
      <c r="M154" s="6" t="str">
        <f>IF(B154="","",Einstellungen!$B$4)</f>
        <v/>
      </c>
      <c r="N154" s="13" t="str">
        <f>IF(B154="","",IF(Einstellungen!$B$4="Strompreispauschale",Einstellungen!$B$5,Einstellungen!$B$6))</f>
        <v/>
      </c>
      <c r="O154" s="13" t="str">
        <f>IF(B154="","",IF(Einstellungen!$B$4="Tatsächliche Stromkosten",L154*Einstellungen!$B$9,0))</f>
        <v/>
      </c>
      <c r="P154" s="14" t="str">
        <f t="shared" si="23"/>
        <v/>
      </c>
      <c r="Q154" s="7"/>
      <c r="R154" s="6" t="str">
        <f t="shared" si="24"/>
        <v/>
      </c>
      <c r="S154" s="7"/>
      <c r="T154" s="1"/>
      <c r="U154" s="1"/>
      <c r="V154" s="1"/>
      <c r="W154" s="1"/>
      <c r="X154" s="1"/>
      <c r="Y154" s="1"/>
      <c r="Z154" s="1"/>
    </row>
    <row r="155" spans="1:26" ht="15" customHeight="1" x14ac:dyDescent="0.25">
      <c r="A155" s="8" t="str">
        <f t="shared" si="20"/>
        <v/>
      </c>
      <c r="B155" s="9"/>
      <c r="C155" s="7"/>
      <c r="D155" s="7"/>
      <c r="E155" s="7"/>
      <c r="F155" s="7"/>
      <c r="G155" s="7"/>
      <c r="H155" s="10"/>
      <c r="I155" s="10"/>
      <c r="J155" s="11" t="str">
        <f t="shared" si="21"/>
        <v/>
      </c>
      <c r="K155" s="12"/>
      <c r="L155" s="11" t="str">
        <f t="shared" si="22"/>
        <v/>
      </c>
      <c r="M155" s="6" t="str">
        <f>IF(B155="","",Einstellungen!$B$4)</f>
        <v/>
      </c>
      <c r="N155" s="13" t="str">
        <f>IF(B155="","",IF(Einstellungen!$B$4="Strompreispauschale",Einstellungen!$B$5,Einstellungen!$B$6))</f>
        <v/>
      </c>
      <c r="O155" s="13" t="str">
        <f>IF(B155="","",IF(Einstellungen!$B$4="Tatsächliche Stromkosten",L155*Einstellungen!$B$9,0))</f>
        <v/>
      </c>
      <c r="P155" s="14" t="str">
        <f t="shared" si="23"/>
        <v/>
      </c>
      <c r="Q155" s="7"/>
      <c r="R155" s="6" t="str">
        <f t="shared" si="24"/>
        <v/>
      </c>
      <c r="S155" s="7"/>
      <c r="T155" s="1"/>
      <c r="U155" s="1"/>
      <c r="V155" s="1"/>
      <c r="W155" s="1"/>
      <c r="X155" s="1"/>
      <c r="Y155" s="1"/>
      <c r="Z155" s="1"/>
    </row>
    <row r="156" spans="1:26" ht="15" customHeight="1" x14ac:dyDescent="0.25">
      <c r="A156" s="8" t="str">
        <f t="shared" si="20"/>
        <v/>
      </c>
      <c r="B156" s="9"/>
      <c r="C156" s="7"/>
      <c r="D156" s="7"/>
      <c r="E156" s="7"/>
      <c r="F156" s="7"/>
      <c r="G156" s="7"/>
      <c r="H156" s="10"/>
      <c r="I156" s="10"/>
      <c r="J156" s="11" t="str">
        <f t="shared" si="21"/>
        <v/>
      </c>
      <c r="K156" s="12"/>
      <c r="L156" s="11" t="str">
        <f t="shared" si="22"/>
        <v/>
      </c>
      <c r="M156" s="6" t="str">
        <f>IF(B156="","",Einstellungen!$B$4)</f>
        <v/>
      </c>
      <c r="N156" s="13" t="str">
        <f>IF(B156="","",IF(Einstellungen!$B$4="Strompreispauschale",Einstellungen!$B$5,Einstellungen!$B$6))</f>
        <v/>
      </c>
      <c r="O156" s="13" t="str">
        <f>IF(B156="","",IF(Einstellungen!$B$4="Tatsächliche Stromkosten",L156*Einstellungen!$B$9,0))</f>
        <v/>
      </c>
      <c r="P156" s="14" t="str">
        <f t="shared" si="23"/>
        <v/>
      </c>
      <c r="Q156" s="7"/>
      <c r="R156" s="6" t="str">
        <f t="shared" si="24"/>
        <v/>
      </c>
      <c r="S156" s="7"/>
      <c r="T156" s="1"/>
      <c r="U156" s="1"/>
      <c r="V156" s="1"/>
      <c r="W156" s="1"/>
      <c r="X156" s="1"/>
      <c r="Y156" s="1"/>
      <c r="Z156" s="1"/>
    </row>
    <row r="157" spans="1:26" ht="15" customHeight="1" x14ac:dyDescent="0.25">
      <c r="A157" s="8" t="str">
        <f t="shared" si="20"/>
        <v/>
      </c>
      <c r="B157" s="9"/>
      <c r="C157" s="7"/>
      <c r="D157" s="7"/>
      <c r="E157" s="7"/>
      <c r="F157" s="7"/>
      <c r="G157" s="7"/>
      <c r="H157" s="10"/>
      <c r="I157" s="10"/>
      <c r="J157" s="11" t="str">
        <f t="shared" si="21"/>
        <v/>
      </c>
      <c r="K157" s="12"/>
      <c r="L157" s="11" t="str">
        <f t="shared" si="22"/>
        <v/>
      </c>
      <c r="M157" s="6" t="str">
        <f>IF(B157="","",Einstellungen!$B$4)</f>
        <v/>
      </c>
      <c r="N157" s="13" t="str">
        <f>IF(B157="","",IF(Einstellungen!$B$4="Strompreispauschale",Einstellungen!$B$5,Einstellungen!$B$6))</f>
        <v/>
      </c>
      <c r="O157" s="13" t="str">
        <f>IF(B157="","",IF(Einstellungen!$B$4="Tatsächliche Stromkosten",L157*Einstellungen!$B$9,0))</f>
        <v/>
      </c>
      <c r="P157" s="14" t="str">
        <f t="shared" si="23"/>
        <v/>
      </c>
      <c r="Q157" s="7"/>
      <c r="R157" s="6" t="str">
        <f t="shared" si="24"/>
        <v/>
      </c>
      <c r="S157" s="7"/>
      <c r="T157" s="1"/>
      <c r="U157" s="1"/>
      <c r="V157" s="1"/>
      <c r="W157" s="1"/>
      <c r="X157" s="1"/>
      <c r="Y157" s="1"/>
      <c r="Z157" s="1"/>
    </row>
    <row r="158" spans="1:26" ht="15" customHeight="1" x14ac:dyDescent="0.25">
      <c r="A158" s="8" t="str">
        <f t="shared" si="20"/>
        <v/>
      </c>
      <c r="B158" s="9"/>
      <c r="C158" s="7"/>
      <c r="D158" s="7"/>
      <c r="E158" s="7"/>
      <c r="F158" s="7"/>
      <c r="G158" s="7"/>
      <c r="H158" s="10"/>
      <c r="I158" s="10"/>
      <c r="J158" s="11" t="str">
        <f t="shared" si="21"/>
        <v/>
      </c>
      <c r="K158" s="12"/>
      <c r="L158" s="11" t="str">
        <f t="shared" si="22"/>
        <v/>
      </c>
      <c r="M158" s="6" t="str">
        <f>IF(B158="","",Einstellungen!$B$4)</f>
        <v/>
      </c>
      <c r="N158" s="13" t="str">
        <f>IF(B158="","",IF(Einstellungen!$B$4="Strompreispauschale",Einstellungen!$B$5,Einstellungen!$B$6))</f>
        <v/>
      </c>
      <c r="O158" s="13" t="str">
        <f>IF(B158="","",IF(Einstellungen!$B$4="Tatsächliche Stromkosten",L158*Einstellungen!$B$9,0))</f>
        <v/>
      </c>
      <c r="P158" s="14" t="str">
        <f t="shared" si="23"/>
        <v/>
      </c>
      <c r="Q158" s="7"/>
      <c r="R158" s="6" t="str">
        <f t="shared" si="24"/>
        <v/>
      </c>
      <c r="S158" s="7"/>
      <c r="T158" s="1"/>
      <c r="U158" s="1"/>
      <c r="V158" s="1"/>
      <c r="W158" s="1"/>
      <c r="X158" s="1"/>
      <c r="Y158" s="1"/>
      <c r="Z158" s="1"/>
    </row>
    <row r="159" spans="1:26" ht="15" customHeight="1" x14ac:dyDescent="0.25">
      <c r="A159" s="8" t="str">
        <f t="shared" si="20"/>
        <v/>
      </c>
      <c r="B159" s="9"/>
      <c r="C159" s="7"/>
      <c r="D159" s="7"/>
      <c r="E159" s="7"/>
      <c r="F159" s="7"/>
      <c r="G159" s="7"/>
      <c r="H159" s="10"/>
      <c r="I159" s="10"/>
      <c r="J159" s="11" t="str">
        <f t="shared" si="21"/>
        <v/>
      </c>
      <c r="K159" s="12"/>
      <c r="L159" s="11" t="str">
        <f t="shared" si="22"/>
        <v/>
      </c>
      <c r="M159" s="6" t="str">
        <f>IF(B159="","",Einstellungen!$B$4)</f>
        <v/>
      </c>
      <c r="N159" s="13" t="str">
        <f>IF(B159="","",IF(Einstellungen!$B$4="Strompreispauschale",Einstellungen!$B$5,Einstellungen!$B$6))</f>
        <v/>
      </c>
      <c r="O159" s="13" t="str">
        <f>IF(B159="","",IF(Einstellungen!$B$4="Tatsächliche Stromkosten",L159*Einstellungen!$B$9,0))</f>
        <v/>
      </c>
      <c r="P159" s="14" t="str">
        <f t="shared" si="23"/>
        <v/>
      </c>
      <c r="Q159" s="7"/>
      <c r="R159" s="6" t="str">
        <f t="shared" si="24"/>
        <v/>
      </c>
      <c r="S159" s="7"/>
      <c r="T159" s="1"/>
      <c r="U159" s="1"/>
      <c r="V159" s="1"/>
      <c r="W159" s="1"/>
      <c r="X159" s="1"/>
      <c r="Y159" s="1"/>
      <c r="Z159" s="1"/>
    </row>
    <row r="160" spans="1:26" ht="15" customHeight="1" x14ac:dyDescent="0.25">
      <c r="A160" s="8" t="str">
        <f t="shared" si="20"/>
        <v/>
      </c>
      <c r="B160" s="9"/>
      <c r="C160" s="7"/>
      <c r="D160" s="7"/>
      <c r="E160" s="7"/>
      <c r="F160" s="7"/>
      <c r="G160" s="7"/>
      <c r="H160" s="10"/>
      <c r="I160" s="10"/>
      <c r="J160" s="11" t="str">
        <f t="shared" si="21"/>
        <v/>
      </c>
      <c r="K160" s="12"/>
      <c r="L160" s="11" t="str">
        <f t="shared" si="22"/>
        <v/>
      </c>
      <c r="M160" s="6" t="str">
        <f>IF(B160="","",Einstellungen!$B$4)</f>
        <v/>
      </c>
      <c r="N160" s="13" t="str">
        <f>IF(B160="","",IF(Einstellungen!$B$4="Strompreispauschale",Einstellungen!$B$5,Einstellungen!$B$6))</f>
        <v/>
      </c>
      <c r="O160" s="13" t="str">
        <f>IF(B160="","",IF(Einstellungen!$B$4="Tatsächliche Stromkosten",L160*Einstellungen!$B$9,0))</f>
        <v/>
      </c>
      <c r="P160" s="14" t="str">
        <f t="shared" si="23"/>
        <v/>
      </c>
      <c r="Q160" s="7"/>
      <c r="R160" s="6" t="str">
        <f t="shared" si="24"/>
        <v/>
      </c>
      <c r="S160" s="7"/>
      <c r="T160" s="1"/>
      <c r="U160" s="1"/>
      <c r="V160" s="1"/>
      <c r="W160" s="1"/>
      <c r="X160" s="1"/>
      <c r="Y160" s="1"/>
      <c r="Z160" s="1"/>
    </row>
    <row r="161" spans="1:26" ht="15" customHeight="1" x14ac:dyDescent="0.25">
      <c r="A161" s="8" t="str">
        <f t="shared" si="20"/>
        <v/>
      </c>
      <c r="B161" s="9"/>
      <c r="C161" s="7"/>
      <c r="D161" s="7"/>
      <c r="E161" s="7"/>
      <c r="F161" s="7"/>
      <c r="G161" s="7"/>
      <c r="H161" s="10"/>
      <c r="I161" s="10"/>
      <c r="J161" s="11" t="str">
        <f t="shared" si="21"/>
        <v/>
      </c>
      <c r="K161" s="12"/>
      <c r="L161" s="11" t="str">
        <f t="shared" si="22"/>
        <v/>
      </c>
      <c r="M161" s="6" t="str">
        <f>IF(B161="","",Einstellungen!$B$4)</f>
        <v/>
      </c>
      <c r="N161" s="13" t="str">
        <f>IF(B161="","",IF(Einstellungen!$B$4="Strompreispauschale",Einstellungen!$B$5,Einstellungen!$B$6))</f>
        <v/>
      </c>
      <c r="O161" s="13" t="str">
        <f>IF(B161="","",IF(Einstellungen!$B$4="Tatsächliche Stromkosten",L161*Einstellungen!$B$9,0))</f>
        <v/>
      </c>
      <c r="P161" s="14" t="str">
        <f t="shared" si="23"/>
        <v/>
      </c>
      <c r="Q161" s="7"/>
      <c r="R161" s="6" t="str">
        <f t="shared" si="24"/>
        <v/>
      </c>
      <c r="S161" s="7"/>
      <c r="T161" s="1"/>
      <c r="U161" s="1"/>
      <c r="V161" s="1"/>
      <c r="W161" s="1"/>
      <c r="X161" s="1"/>
      <c r="Y161" s="1"/>
      <c r="Z161" s="1"/>
    </row>
    <row r="162" spans="1:26" ht="15" customHeight="1" x14ac:dyDescent="0.25">
      <c r="A162" s="8" t="str">
        <f t="shared" si="20"/>
        <v/>
      </c>
      <c r="B162" s="9"/>
      <c r="C162" s="7"/>
      <c r="D162" s="7"/>
      <c r="E162" s="7"/>
      <c r="F162" s="7"/>
      <c r="G162" s="7"/>
      <c r="H162" s="10"/>
      <c r="I162" s="10"/>
      <c r="J162" s="11" t="str">
        <f t="shared" si="21"/>
        <v/>
      </c>
      <c r="K162" s="12"/>
      <c r="L162" s="11" t="str">
        <f t="shared" si="22"/>
        <v/>
      </c>
      <c r="M162" s="6" t="str">
        <f>IF(B162="","",Einstellungen!$B$4)</f>
        <v/>
      </c>
      <c r="N162" s="13" t="str">
        <f>IF(B162="","",IF(Einstellungen!$B$4="Strompreispauschale",Einstellungen!$B$5,Einstellungen!$B$6))</f>
        <v/>
      </c>
      <c r="O162" s="13" t="str">
        <f>IF(B162="","",IF(Einstellungen!$B$4="Tatsächliche Stromkosten",L162*Einstellungen!$B$9,0))</f>
        <v/>
      </c>
      <c r="P162" s="14" t="str">
        <f t="shared" si="23"/>
        <v/>
      </c>
      <c r="Q162" s="7"/>
      <c r="R162" s="6" t="str">
        <f t="shared" si="24"/>
        <v/>
      </c>
      <c r="S162" s="7"/>
      <c r="T162" s="1"/>
      <c r="U162" s="1"/>
      <c r="V162" s="1"/>
      <c r="W162" s="1"/>
      <c r="X162" s="1"/>
      <c r="Y162" s="1"/>
      <c r="Z162" s="1"/>
    </row>
    <row r="163" spans="1:26" ht="15" customHeight="1" x14ac:dyDescent="0.25">
      <c r="A163" s="8" t="str">
        <f t="shared" si="20"/>
        <v/>
      </c>
      <c r="B163" s="9"/>
      <c r="C163" s="7"/>
      <c r="D163" s="7"/>
      <c r="E163" s="7"/>
      <c r="F163" s="7"/>
      <c r="G163" s="7"/>
      <c r="H163" s="10"/>
      <c r="I163" s="10"/>
      <c r="J163" s="11" t="str">
        <f t="shared" si="21"/>
        <v/>
      </c>
      <c r="K163" s="12"/>
      <c r="L163" s="11" t="str">
        <f t="shared" si="22"/>
        <v/>
      </c>
      <c r="M163" s="6" t="str">
        <f>IF(B163="","",Einstellungen!$B$4)</f>
        <v/>
      </c>
      <c r="N163" s="13" t="str">
        <f>IF(B163="","",IF(Einstellungen!$B$4="Strompreispauschale",Einstellungen!$B$5,Einstellungen!$B$6))</f>
        <v/>
      </c>
      <c r="O163" s="13" t="str">
        <f>IF(B163="","",IF(Einstellungen!$B$4="Tatsächliche Stromkosten",L163*Einstellungen!$B$9,0))</f>
        <v/>
      </c>
      <c r="P163" s="14" t="str">
        <f t="shared" si="23"/>
        <v/>
      </c>
      <c r="Q163" s="7"/>
      <c r="R163" s="6" t="str">
        <f t="shared" si="24"/>
        <v/>
      </c>
      <c r="S163" s="7"/>
      <c r="T163" s="1"/>
      <c r="U163" s="1"/>
      <c r="V163" s="1"/>
      <c r="W163" s="1"/>
      <c r="X163" s="1"/>
      <c r="Y163" s="1"/>
      <c r="Z163" s="1"/>
    </row>
    <row r="164" spans="1:26" ht="15" customHeight="1" x14ac:dyDescent="0.25">
      <c r="A164" s="8" t="str">
        <f t="shared" si="20"/>
        <v/>
      </c>
      <c r="B164" s="9"/>
      <c r="C164" s="7"/>
      <c r="D164" s="7"/>
      <c r="E164" s="7"/>
      <c r="F164" s="7"/>
      <c r="G164" s="7"/>
      <c r="H164" s="10"/>
      <c r="I164" s="10"/>
      <c r="J164" s="11" t="str">
        <f t="shared" si="21"/>
        <v/>
      </c>
      <c r="K164" s="12"/>
      <c r="L164" s="11" t="str">
        <f t="shared" si="22"/>
        <v/>
      </c>
      <c r="M164" s="6" t="str">
        <f>IF(B164="","",Einstellungen!$B$4)</f>
        <v/>
      </c>
      <c r="N164" s="13" t="str">
        <f>IF(B164="","",IF(Einstellungen!$B$4="Strompreispauschale",Einstellungen!$B$5,Einstellungen!$B$6))</f>
        <v/>
      </c>
      <c r="O164" s="13" t="str">
        <f>IF(B164="","",IF(Einstellungen!$B$4="Tatsächliche Stromkosten",L164*Einstellungen!$B$9,0))</f>
        <v/>
      </c>
      <c r="P164" s="14" t="str">
        <f t="shared" si="23"/>
        <v/>
      </c>
      <c r="Q164" s="7"/>
      <c r="R164" s="6" t="str">
        <f t="shared" si="24"/>
        <v/>
      </c>
      <c r="S164" s="7"/>
      <c r="T164" s="1"/>
      <c r="U164" s="1"/>
      <c r="V164" s="1"/>
      <c r="W164" s="1"/>
      <c r="X164" s="1"/>
      <c r="Y164" s="1"/>
      <c r="Z164" s="1"/>
    </row>
    <row r="165" spans="1:26" ht="15" customHeight="1" x14ac:dyDescent="0.25">
      <c r="A165" s="8" t="str">
        <f t="shared" si="20"/>
        <v/>
      </c>
      <c r="B165" s="9"/>
      <c r="C165" s="7"/>
      <c r="D165" s="7"/>
      <c r="E165" s="7"/>
      <c r="F165" s="7"/>
      <c r="G165" s="7"/>
      <c r="H165" s="10"/>
      <c r="I165" s="10"/>
      <c r="J165" s="11" t="str">
        <f t="shared" si="21"/>
        <v/>
      </c>
      <c r="K165" s="12"/>
      <c r="L165" s="11" t="str">
        <f t="shared" si="22"/>
        <v/>
      </c>
      <c r="M165" s="6" t="str">
        <f>IF(B165="","",Einstellungen!$B$4)</f>
        <v/>
      </c>
      <c r="N165" s="13" t="str">
        <f>IF(B165="","",IF(Einstellungen!$B$4="Strompreispauschale",Einstellungen!$B$5,Einstellungen!$B$6))</f>
        <v/>
      </c>
      <c r="O165" s="13" t="str">
        <f>IF(B165="","",IF(Einstellungen!$B$4="Tatsächliche Stromkosten",L165*Einstellungen!$B$9,0))</f>
        <v/>
      </c>
      <c r="P165" s="14" t="str">
        <f t="shared" si="23"/>
        <v/>
      </c>
      <c r="Q165" s="7"/>
      <c r="R165" s="6" t="str">
        <f t="shared" si="24"/>
        <v/>
      </c>
      <c r="S165" s="7"/>
      <c r="T165" s="1"/>
      <c r="U165" s="1"/>
      <c r="V165" s="1"/>
      <c r="W165" s="1"/>
      <c r="X165" s="1"/>
      <c r="Y165" s="1"/>
      <c r="Z165" s="1"/>
    </row>
    <row r="166" spans="1:26" ht="15" customHeight="1" x14ac:dyDescent="0.25">
      <c r="A166" s="8" t="str">
        <f t="shared" si="20"/>
        <v/>
      </c>
      <c r="B166" s="9"/>
      <c r="C166" s="7"/>
      <c r="D166" s="7"/>
      <c r="E166" s="7"/>
      <c r="F166" s="7"/>
      <c r="G166" s="7"/>
      <c r="H166" s="10"/>
      <c r="I166" s="10"/>
      <c r="J166" s="11" t="str">
        <f t="shared" si="21"/>
        <v/>
      </c>
      <c r="K166" s="12"/>
      <c r="L166" s="11" t="str">
        <f t="shared" si="22"/>
        <v/>
      </c>
      <c r="M166" s="6" t="str">
        <f>IF(B166="","",Einstellungen!$B$4)</f>
        <v/>
      </c>
      <c r="N166" s="13" t="str">
        <f>IF(B166="","",IF(Einstellungen!$B$4="Strompreispauschale",Einstellungen!$B$5,Einstellungen!$B$6))</f>
        <v/>
      </c>
      <c r="O166" s="13" t="str">
        <f>IF(B166="","",IF(Einstellungen!$B$4="Tatsächliche Stromkosten",L166*Einstellungen!$B$9,0))</f>
        <v/>
      </c>
      <c r="P166" s="14" t="str">
        <f t="shared" si="23"/>
        <v/>
      </c>
      <c r="Q166" s="7"/>
      <c r="R166" s="6" t="str">
        <f t="shared" si="24"/>
        <v/>
      </c>
      <c r="S166" s="7"/>
      <c r="T166" s="1"/>
      <c r="U166" s="1"/>
      <c r="V166" s="1"/>
      <c r="W166" s="1"/>
      <c r="X166" s="1"/>
      <c r="Y166" s="1"/>
      <c r="Z166" s="1"/>
    </row>
    <row r="167" spans="1:26" ht="15" customHeight="1" x14ac:dyDescent="0.25">
      <c r="A167" s="8" t="str">
        <f t="shared" si="20"/>
        <v/>
      </c>
      <c r="B167" s="9"/>
      <c r="C167" s="7"/>
      <c r="D167" s="7"/>
      <c r="E167" s="7"/>
      <c r="F167" s="7"/>
      <c r="G167" s="7"/>
      <c r="H167" s="10"/>
      <c r="I167" s="10"/>
      <c r="J167" s="11" t="str">
        <f t="shared" si="21"/>
        <v/>
      </c>
      <c r="K167" s="12"/>
      <c r="L167" s="11" t="str">
        <f t="shared" si="22"/>
        <v/>
      </c>
      <c r="M167" s="6" t="str">
        <f>IF(B167="","",Einstellungen!$B$4)</f>
        <v/>
      </c>
      <c r="N167" s="13" t="str">
        <f>IF(B167="","",IF(Einstellungen!$B$4="Strompreispauschale",Einstellungen!$B$5,Einstellungen!$B$6))</f>
        <v/>
      </c>
      <c r="O167" s="13" t="str">
        <f>IF(B167="","",IF(Einstellungen!$B$4="Tatsächliche Stromkosten",L167*Einstellungen!$B$9,0))</f>
        <v/>
      </c>
      <c r="P167" s="14" t="str">
        <f t="shared" si="23"/>
        <v/>
      </c>
      <c r="Q167" s="7"/>
      <c r="R167" s="6" t="str">
        <f t="shared" si="24"/>
        <v/>
      </c>
      <c r="S167" s="7"/>
      <c r="T167" s="1"/>
      <c r="U167" s="1"/>
      <c r="V167" s="1"/>
      <c r="W167" s="1"/>
      <c r="X167" s="1"/>
      <c r="Y167" s="1"/>
      <c r="Z167" s="1"/>
    </row>
    <row r="168" spans="1:26" ht="15" customHeight="1" x14ac:dyDescent="0.25">
      <c r="A168" s="8" t="str">
        <f t="shared" si="20"/>
        <v/>
      </c>
      <c r="B168" s="9"/>
      <c r="C168" s="7"/>
      <c r="D168" s="7"/>
      <c r="E168" s="7"/>
      <c r="F168" s="7"/>
      <c r="G168" s="7"/>
      <c r="H168" s="10"/>
      <c r="I168" s="10"/>
      <c r="J168" s="11" t="str">
        <f t="shared" si="21"/>
        <v/>
      </c>
      <c r="K168" s="12"/>
      <c r="L168" s="11" t="str">
        <f t="shared" si="22"/>
        <v/>
      </c>
      <c r="M168" s="6" t="str">
        <f>IF(B168="","",Einstellungen!$B$4)</f>
        <v/>
      </c>
      <c r="N168" s="13" t="str">
        <f>IF(B168="","",IF(Einstellungen!$B$4="Strompreispauschale",Einstellungen!$B$5,Einstellungen!$B$6))</f>
        <v/>
      </c>
      <c r="O168" s="13" t="str">
        <f>IF(B168="","",IF(Einstellungen!$B$4="Tatsächliche Stromkosten",L168*Einstellungen!$B$9,0))</f>
        <v/>
      </c>
      <c r="P168" s="14" t="str">
        <f t="shared" si="23"/>
        <v/>
      </c>
      <c r="Q168" s="7"/>
      <c r="R168" s="6" t="str">
        <f t="shared" si="24"/>
        <v/>
      </c>
      <c r="S168" s="7"/>
      <c r="T168" s="1"/>
      <c r="U168" s="1"/>
      <c r="V168" s="1"/>
      <c r="W168" s="1"/>
      <c r="X168" s="1"/>
      <c r="Y168" s="1"/>
      <c r="Z168" s="1"/>
    </row>
    <row r="169" spans="1:26" ht="15" customHeight="1" x14ac:dyDescent="0.25">
      <c r="A169" s="8" t="str">
        <f t="shared" si="20"/>
        <v/>
      </c>
      <c r="B169" s="9"/>
      <c r="C169" s="7"/>
      <c r="D169" s="7"/>
      <c r="E169" s="7"/>
      <c r="F169" s="7"/>
      <c r="G169" s="7"/>
      <c r="H169" s="10"/>
      <c r="I169" s="10"/>
      <c r="J169" s="11" t="str">
        <f t="shared" si="21"/>
        <v/>
      </c>
      <c r="K169" s="12"/>
      <c r="L169" s="11" t="str">
        <f t="shared" si="22"/>
        <v/>
      </c>
      <c r="M169" s="6" t="str">
        <f>IF(B169="","",Einstellungen!$B$4)</f>
        <v/>
      </c>
      <c r="N169" s="13" t="str">
        <f>IF(B169="","",IF(Einstellungen!$B$4="Strompreispauschale",Einstellungen!$B$5,Einstellungen!$B$6))</f>
        <v/>
      </c>
      <c r="O169" s="13" t="str">
        <f>IF(B169="","",IF(Einstellungen!$B$4="Tatsächliche Stromkosten",L169*Einstellungen!$B$9,0))</f>
        <v/>
      </c>
      <c r="P169" s="14" t="str">
        <f t="shared" si="23"/>
        <v/>
      </c>
      <c r="Q169" s="7"/>
      <c r="R169" s="6" t="str">
        <f t="shared" si="24"/>
        <v/>
      </c>
      <c r="S169" s="7"/>
      <c r="T169" s="1"/>
      <c r="U169" s="1"/>
      <c r="V169" s="1"/>
      <c r="W169" s="1"/>
      <c r="X169" s="1"/>
      <c r="Y169" s="1"/>
      <c r="Z169" s="1"/>
    </row>
    <row r="170" spans="1:26" ht="15" customHeight="1" x14ac:dyDescent="0.25">
      <c r="A170" s="8" t="str">
        <f t="shared" ref="A170:A201" si="25">IF(B170="","",DATE(YEAR(B170),MONTH(B170),1))</f>
        <v/>
      </c>
      <c r="B170" s="9"/>
      <c r="C170" s="7"/>
      <c r="D170" s="7"/>
      <c r="E170" s="7"/>
      <c r="F170" s="7"/>
      <c r="G170" s="7"/>
      <c r="H170" s="10"/>
      <c r="I170" s="10"/>
      <c r="J170" s="11" t="str">
        <f t="shared" ref="J170:J201" si="26">IF(OR(H170="",I170=""),"",MAX(0,I170-H170))</f>
        <v/>
      </c>
      <c r="K170" s="12"/>
      <c r="L170" s="11" t="str">
        <f t="shared" ref="L170:L201" si="27">IF(OR(J170="",K170=""),"",J170*K170)</f>
        <v/>
      </c>
      <c r="M170" s="6" t="str">
        <f>IF(B170="","",Einstellungen!$B$4)</f>
        <v/>
      </c>
      <c r="N170" s="13" t="str">
        <f>IF(B170="","",IF(Einstellungen!$B$4="Strompreispauschale",Einstellungen!$B$5,Einstellungen!$B$6))</f>
        <v/>
      </c>
      <c r="O170" s="13" t="str">
        <f>IF(B170="","",IF(Einstellungen!$B$4="Tatsächliche Stromkosten",L170*Einstellungen!$B$9,0))</f>
        <v/>
      </c>
      <c r="P170" s="14" t="str">
        <f t="shared" ref="P170:P201" si="28">IF(B170="","",ROUND(L170*N170+O170,2))</f>
        <v/>
      </c>
      <c r="Q170" s="7"/>
      <c r="R170" s="6" t="str">
        <f t="shared" ref="R170:R201" si="29">IF(B170="","",IF(G170="","Fehlt Nachweis",IF(I170&lt;H170,"Zähler prüfen",IF(K170&lt;=0,"Anteil prüfen",IF(Q170="Freigegeben","Freigegeben",IF(Q170="Abgelehnt","Abgelehnt","Bereit zur Prüfung"))))))</f>
        <v/>
      </c>
      <c r="S170" s="7"/>
      <c r="T170" s="1"/>
      <c r="U170" s="1"/>
      <c r="V170" s="1"/>
      <c r="W170" s="1"/>
      <c r="X170" s="1"/>
      <c r="Y170" s="1"/>
      <c r="Z170" s="1"/>
    </row>
    <row r="171" spans="1:26" ht="15" customHeight="1" x14ac:dyDescent="0.25">
      <c r="A171" s="8" t="str">
        <f t="shared" si="25"/>
        <v/>
      </c>
      <c r="B171" s="9"/>
      <c r="C171" s="7"/>
      <c r="D171" s="7"/>
      <c r="E171" s="7"/>
      <c r="F171" s="7"/>
      <c r="G171" s="7"/>
      <c r="H171" s="10"/>
      <c r="I171" s="10"/>
      <c r="J171" s="11" t="str">
        <f t="shared" si="26"/>
        <v/>
      </c>
      <c r="K171" s="12"/>
      <c r="L171" s="11" t="str">
        <f t="shared" si="27"/>
        <v/>
      </c>
      <c r="M171" s="6" t="str">
        <f>IF(B171="","",Einstellungen!$B$4)</f>
        <v/>
      </c>
      <c r="N171" s="13" t="str">
        <f>IF(B171="","",IF(Einstellungen!$B$4="Strompreispauschale",Einstellungen!$B$5,Einstellungen!$B$6))</f>
        <v/>
      </c>
      <c r="O171" s="13" t="str">
        <f>IF(B171="","",IF(Einstellungen!$B$4="Tatsächliche Stromkosten",L171*Einstellungen!$B$9,0))</f>
        <v/>
      </c>
      <c r="P171" s="14" t="str">
        <f t="shared" si="28"/>
        <v/>
      </c>
      <c r="Q171" s="7"/>
      <c r="R171" s="6" t="str">
        <f t="shared" si="29"/>
        <v/>
      </c>
      <c r="S171" s="7"/>
      <c r="T171" s="1"/>
      <c r="U171" s="1"/>
      <c r="V171" s="1"/>
      <c r="W171" s="1"/>
      <c r="X171" s="1"/>
      <c r="Y171" s="1"/>
      <c r="Z171" s="1"/>
    </row>
    <row r="172" spans="1:26" ht="15" customHeight="1" x14ac:dyDescent="0.25">
      <c r="A172" s="8" t="str">
        <f t="shared" si="25"/>
        <v/>
      </c>
      <c r="B172" s="9"/>
      <c r="C172" s="7"/>
      <c r="D172" s="7"/>
      <c r="E172" s="7"/>
      <c r="F172" s="7"/>
      <c r="G172" s="7"/>
      <c r="H172" s="10"/>
      <c r="I172" s="10"/>
      <c r="J172" s="11" t="str">
        <f t="shared" si="26"/>
        <v/>
      </c>
      <c r="K172" s="12"/>
      <c r="L172" s="11" t="str">
        <f t="shared" si="27"/>
        <v/>
      </c>
      <c r="M172" s="6" t="str">
        <f>IF(B172="","",Einstellungen!$B$4)</f>
        <v/>
      </c>
      <c r="N172" s="13" t="str">
        <f>IF(B172="","",IF(Einstellungen!$B$4="Strompreispauschale",Einstellungen!$B$5,Einstellungen!$B$6))</f>
        <v/>
      </c>
      <c r="O172" s="13" t="str">
        <f>IF(B172="","",IF(Einstellungen!$B$4="Tatsächliche Stromkosten",L172*Einstellungen!$B$9,0))</f>
        <v/>
      </c>
      <c r="P172" s="14" t="str">
        <f t="shared" si="28"/>
        <v/>
      </c>
      <c r="Q172" s="7"/>
      <c r="R172" s="6" t="str">
        <f t="shared" si="29"/>
        <v/>
      </c>
      <c r="S172" s="7"/>
      <c r="T172" s="1"/>
      <c r="U172" s="1"/>
      <c r="V172" s="1"/>
      <c r="W172" s="1"/>
      <c r="X172" s="1"/>
      <c r="Y172" s="1"/>
      <c r="Z172" s="1"/>
    </row>
    <row r="173" spans="1:26" ht="15" customHeight="1" x14ac:dyDescent="0.25">
      <c r="A173" s="8" t="str">
        <f t="shared" si="25"/>
        <v/>
      </c>
      <c r="B173" s="9"/>
      <c r="C173" s="7"/>
      <c r="D173" s="7"/>
      <c r="E173" s="7"/>
      <c r="F173" s="7"/>
      <c r="G173" s="7"/>
      <c r="H173" s="10"/>
      <c r="I173" s="10"/>
      <c r="J173" s="11" t="str">
        <f t="shared" si="26"/>
        <v/>
      </c>
      <c r="K173" s="12"/>
      <c r="L173" s="11" t="str">
        <f t="shared" si="27"/>
        <v/>
      </c>
      <c r="M173" s="6" t="str">
        <f>IF(B173="","",Einstellungen!$B$4)</f>
        <v/>
      </c>
      <c r="N173" s="13" t="str">
        <f>IF(B173="","",IF(Einstellungen!$B$4="Strompreispauschale",Einstellungen!$B$5,Einstellungen!$B$6))</f>
        <v/>
      </c>
      <c r="O173" s="13" t="str">
        <f>IF(B173="","",IF(Einstellungen!$B$4="Tatsächliche Stromkosten",L173*Einstellungen!$B$9,0))</f>
        <v/>
      </c>
      <c r="P173" s="14" t="str">
        <f t="shared" si="28"/>
        <v/>
      </c>
      <c r="Q173" s="7"/>
      <c r="R173" s="6" t="str">
        <f t="shared" si="29"/>
        <v/>
      </c>
      <c r="S173" s="7"/>
      <c r="T173" s="1"/>
      <c r="U173" s="1"/>
      <c r="V173" s="1"/>
      <c r="W173" s="1"/>
      <c r="X173" s="1"/>
      <c r="Y173" s="1"/>
      <c r="Z173" s="1"/>
    </row>
    <row r="174" spans="1:26" ht="15" customHeight="1" x14ac:dyDescent="0.25">
      <c r="A174" s="8" t="str">
        <f t="shared" si="25"/>
        <v/>
      </c>
      <c r="B174" s="9"/>
      <c r="C174" s="7"/>
      <c r="D174" s="7"/>
      <c r="E174" s="7"/>
      <c r="F174" s="7"/>
      <c r="G174" s="7"/>
      <c r="H174" s="10"/>
      <c r="I174" s="10"/>
      <c r="J174" s="11" t="str">
        <f t="shared" si="26"/>
        <v/>
      </c>
      <c r="K174" s="12"/>
      <c r="L174" s="11" t="str">
        <f t="shared" si="27"/>
        <v/>
      </c>
      <c r="M174" s="6" t="str">
        <f>IF(B174="","",Einstellungen!$B$4)</f>
        <v/>
      </c>
      <c r="N174" s="13" t="str">
        <f>IF(B174="","",IF(Einstellungen!$B$4="Strompreispauschale",Einstellungen!$B$5,Einstellungen!$B$6))</f>
        <v/>
      </c>
      <c r="O174" s="13" t="str">
        <f>IF(B174="","",IF(Einstellungen!$B$4="Tatsächliche Stromkosten",L174*Einstellungen!$B$9,0))</f>
        <v/>
      </c>
      <c r="P174" s="14" t="str">
        <f t="shared" si="28"/>
        <v/>
      </c>
      <c r="Q174" s="7"/>
      <c r="R174" s="6" t="str">
        <f t="shared" si="29"/>
        <v/>
      </c>
      <c r="S174" s="7"/>
      <c r="T174" s="1"/>
      <c r="U174" s="1"/>
      <c r="V174" s="1"/>
      <c r="W174" s="1"/>
      <c r="X174" s="1"/>
      <c r="Y174" s="1"/>
      <c r="Z174" s="1"/>
    </row>
    <row r="175" spans="1:26" ht="15" customHeight="1" x14ac:dyDescent="0.25">
      <c r="A175" s="8" t="str">
        <f t="shared" si="25"/>
        <v/>
      </c>
      <c r="B175" s="9"/>
      <c r="C175" s="7"/>
      <c r="D175" s="7"/>
      <c r="E175" s="7"/>
      <c r="F175" s="7"/>
      <c r="G175" s="7"/>
      <c r="H175" s="10"/>
      <c r="I175" s="10"/>
      <c r="J175" s="11" t="str">
        <f t="shared" si="26"/>
        <v/>
      </c>
      <c r="K175" s="12"/>
      <c r="L175" s="11" t="str">
        <f t="shared" si="27"/>
        <v/>
      </c>
      <c r="M175" s="6" t="str">
        <f>IF(B175="","",Einstellungen!$B$4)</f>
        <v/>
      </c>
      <c r="N175" s="13" t="str">
        <f>IF(B175="","",IF(Einstellungen!$B$4="Strompreispauschale",Einstellungen!$B$5,Einstellungen!$B$6))</f>
        <v/>
      </c>
      <c r="O175" s="13" t="str">
        <f>IF(B175="","",IF(Einstellungen!$B$4="Tatsächliche Stromkosten",L175*Einstellungen!$B$9,0))</f>
        <v/>
      </c>
      <c r="P175" s="14" t="str">
        <f t="shared" si="28"/>
        <v/>
      </c>
      <c r="Q175" s="7"/>
      <c r="R175" s="6" t="str">
        <f t="shared" si="29"/>
        <v/>
      </c>
      <c r="S175" s="7"/>
      <c r="T175" s="1"/>
      <c r="U175" s="1"/>
      <c r="V175" s="1"/>
      <c r="W175" s="1"/>
      <c r="X175" s="1"/>
      <c r="Y175" s="1"/>
      <c r="Z175" s="1"/>
    </row>
    <row r="176" spans="1:26" ht="15" customHeight="1" x14ac:dyDescent="0.25">
      <c r="A176" s="8" t="str">
        <f t="shared" si="25"/>
        <v/>
      </c>
      <c r="B176" s="9"/>
      <c r="C176" s="7"/>
      <c r="D176" s="7"/>
      <c r="E176" s="7"/>
      <c r="F176" s="7"/>
      <c r="G176" s="7"/>
      <c r="H176" s="10"/>
      <c r="I176" s="10"/>
      <c r="J176" s="11" t="str">
        <f t="shared" si="26"/>
        <v/>
      </c>
      <c r="K176" s="12"/>
      <c r="L176" s="11" t="str">
        <f t="shared" si="27"/>
        <v/>
      </c>
      <c r="M176" s="6" t="str">
        <f>IF(B176="","",Einstellungen!$B$4)</f>
        <v/>
      </c>
      <c r="N176" s="13" t="str">
        <f>IF(B176="","",IF(Einstellungen!$B$4="Strompreispauschale",Einstellungen!$B$5,Einstellungen!$B$6))</f>
        <v/>
      </c>
      <c r="O176" s="13" t="str">
        <f>IF(B176="","",IF(Einstellungen!$B$4="Tatsächliche Stromkosten",L176*Einstellungen!$B$9,0))</f>
        <v/>
      </c>
      <c r="P176" s="14" t="str">
        <f t="shared" si="28"/>
        <v/>
      </c>
      <c r="Q176" s="7"/>
      <c r="R176" s="6" t="str">
        <f t="shared" si="29"/>
        <v/>
      </c>
      <c r="S176" s="7"/>
      <c r="T176" s="1"/>
      <c r="U176" s="1"/>
      <c r="V176" s="1"/>
      <c r="W176" s="1"/>
      <c r="X176" s="1"/>
      <c r="Y176" s="1"/>
      <c r="Z176" s="1"/>
    </row>
    <row r="177" spans="1:26" ht="15" customHeight="1" x14ac:dyDescent="0.25">
      <c r="A177" s="8" t="str">
        <f t="shared" si="25"/>
        <v/>
      </c>
      <c r="B177" s="9"/>
      <c r="C177" s="7"/>
      <c r="D177" s="7"/>
      <c r="E177" s="7"/>
      <c r="F177" s="7"/>
      <c r="G177" s="7"/>
      <c r="H177" s="10"/>
      <c r="I177" s="10"/>
      <c r="J177" s="11" t="str">
        <f t="shared" si="26"/>
        <v/>
      </c>
      <c r="K177" s="12"/>
      <c r="L177" s="11" t="str">
        <f t="shared" si="27"/>
        <v/>
      </c>
      <c r="M177" s="6" t="str">
        <f>IF(B177="","",Einstellungen!$B$4)</f>
        <v/>
      </c>
      <c r="N177" s="13" t="str">
        <f>IF(B177="","",IF(Einstellungen!$B$4="Strompreispauschale",Einstellungen!$B$5,Einstellungen!$B$6))</f>
        <v/>
      </c>
      <c r="O177" s="13" t="str">
        <f>IF(B177="","",IF(Einstellungen!$B$4="Tatsächliche Stromkosten",L177*Einstellungen!$B$9,0))</f>
        <v/>
      </c>
      <c r="P177" s="14" t="str">
        <f t="shared" si="28"/>
        <v/>
      </c>
      <c r="Q177" s="7"/>
      <c r="R177" s="6" t="str">
        <f t="shared" si="29"/>
        <v/>
      </c>
      <c r="S177" s="7"/>
      <c r="T177" s="1"/>
      <c r="U177" s="1"/>
      <c r="V177" s="1"/>
      <c r="W177" s="1"/>
      <c r="X177" s="1"/>
      <c r="Y177" s="1"/>
      <c r="Z177" s="1"/>
    </row>
    <row r="178" spans="1:26" ht="15" customHeight="1" x14ac:dyDescent="0.25">
      <c r="A178" s="8" t="str">
        <f t="shared" si="25"/>
        <v/>
      </c>
      <c r="B178" s="9"/>
      <c r="C178" s="7"/>
      <c r="D178" s="7"/>
      <c r="E178" s="7"/>
      <c r="F178" s="7"/>
      <c r="G178" s="7"/>
      <c r="H178" s="10"/>
      <c r="I178" s="10"/>
      <c r="J178" s="11" t="str">
        <f t="shared" si="26"/>
        <v/>
      </c>
      <c r="K178" s="12"/>
      <c r="L178" s="11" t="str">
        <f t="shared" si="27"/>
        <v/>
      </c>
      <c r="M178" s="6" t="str">
        <f>IF(B178="","",Einstellungen!$B$4)</f>
        <v/>
      </c>
      <c r="N178" s="13" t="str">
        <f>IF(B178="","",IF(Einstellungen!$B$4="Strompreispauschale",Einstellungen!$B$5,Einstellungen!$B$6))</f>
        <v/>
      </c>
      <c r="O178" s="13" t="str">
        <f>IF(B178="","",IF(Einstellungen!$B$4="Tatsächliche Stromkosten",L178*Einstellungen!$B$9,0))</f>
        <v/>
      </c>
      <c r="P178" s="14" t="str">
        <f t="shared" si="28"/>
        <v/>
      </c>
      <c r="Q178" s="7"/>
      <c r="R178" s="6" t="str">
        <f t="shared" si="29"/>
        <v/>
      </c>
      <c r="S178" s="7"/>
      <c r="T178" s="1"/>
      <c r="U178" s="1"/>
      <c r="V178" s="1"/>
      <c r="W178" s="1"/>
      <c r="X178" s="1"/>
      <c r="Y178" s="1"/>
      <c r="Z178" s="1"/>
    </row>
    <row r="179" spans="1:26" ht="15" customHeight="1" x14ac:dyDescent="0.25">
      <c r="A179" s="8" t="str">
        <f t="shared" si="25"/>
        <v/>
      </c>
      <c r="B179" s="9"/>
      <c r="C179" s="7"/>
      <c r="D179" s="7"/>
      <c r="E179" s="7"/>
      <c r="F179" s="7"/>
      <c r="G179" s="7"/>
      <c r="H179" s="10"/>
      <c r="I179" s="10"/>
      <c r="J179" s="11" t="str">
        <f t="shared" si="26"/>
        <v/>
      </c>
      <c r="K179" s="12"/>
      <c r="L179" s="11" t="str">
        <f t="shared" si="27"/>
        <v/>
      </c>
      <c r="M179" s="6" t="str">
        <f>IF(B179="","",Einstellungen!$B$4)</f>
        <v/>
      </c>
      <c r="N179" s="13" t="str">
        <f>IF(B179="","",IF(Einstellungen!$B$4="Strompreispauschale",Einstellungen!$B$5,Einstellungen!$B$6))</f>
        <v/>
      </c>
      <c r="O179" s="13" t="str">
        <f>IF(B179="","",IF(Einstellungen!$B$4="Tatsächliche Stromkosten",L179*Einstellungen!$B$9,0))</f>
        <v/>
      </c>
      <c r="P179" s="14" t="str">
        <f t="shared" si="28"/>
        <v/>
      </c>
      <c r="Q179" s="7"/>
      <c r="R179" s="6" t="str">
        <f t="shared" si="29"/>
        <v/>
      </c>
      <c r="S179" s="7"/>
      <c r="T179" s="1"/>
      <c r="U179" s="1"/>
      <c r="V179" s="1"/>
      <c r="W179" s="1"/>
      <c r="X179" s="1"/>
      <c r="Y179" s="1"/>
      <c r="Z179" s="1"/>
    </row>
    <row r="180" spans="1:26" ht="15" customHeight="1" x14ac:dyDescent="0.25">
      <c r="A180" s="8" t="str">
        <f t="shared" si="25"/>
        <v/>
      </c>
      <c r="B180" s="9"/>
      <c r="C180" s="7"/>
      <c r="D180" s="7"/>
      <c r="E180" s="7"/>
      <c r="F180" s="7"/>
      <c r="G180" s="7"/>
      <c r="H180" s="10"/>
      <c r="I180" s="10"/>
      <c r="J180" s="11" t="str">
        <f t="shared" si="26"/>
        <v/>
      </c>
      <c r="K180" s="12"/>
      <c r="L180" s="11" t="str">
        <f t="shared" si="27"/>
        <v/>
      </c>
      <c r="M180" s="6" t="str">
        <f>IF(B180="","",Einstellungen!$B$4)</f>
        <v/>
      </c>
      <c r="N180" s="13" t="str">
        <f>IF(B180="","",IF(Einstellungen!$B$4="Strompreispauschale",Einstellungen!$B$5,Einstellungen!$B$6))</f>
        <v/>
      </c>
      <c r="O180" s="13" t="str">
        <f>IF(B180="","",IF(Einstellungen!$B$4="Tatsächliche Stromkosten",L180*Einstellungen!$B$9,0))</f>
        <v/>
      </c>
      <c r="P180" s="14" t="str">
        <f t="shared" si="28"/>
        <v/>
      </c>
      <c r="Q180" s="7"/>
      <c r="R180" s="6" t="str">
        <f t="shared" si="29"/>
        <v/>
      </c>
      <c r="S180" s="7"/>
      <c r="T180" s="1"/>
      <c r="U180" s="1"/>
      <c r="V180" s="1"/>
      <c r="W180" s="1"/>
      <c r="X180" s="1"/>
      <c r="Y180" s="1"/>
      <c r="Z180" s="1"/>
    </row>
    <row r="181" spans="1:26" ht="15" customHeight="1" x14ac:dyDescent="0.25">
      <c r="A181" s="8" t="str">
        <f t="shared" si="25"/>
        <v/>
      </c>
      <c r="B181" s="9"/>
      <c r="C181" s="7"/>
      <c r="D181" s="7"/>
      <c r="E181" s="7"/>
      <c r="F181" s="7"/>
      <c r="G181" s="7"/>
      <c r="H181" s="10"/>
      <c r="I181" s="10"/>
      <c r="J181" s="11" t="str">
        <f t="shared" si="26"/>
        <v/>
      </c>
      <c r="K181" s="12"/>
      <c r="L181" s="11" t="str">
        <f t="shared" si="27"/>
        <v/>
      </c>
      <c r="M181" s="6" t="str">
        <f>IF(B181="","",Einstellungen!$B$4)</f>
        <v/>
      </c>
      <c r="N181" s="13" t="str">
        <f>IF(B181="","",IF(Einstellungen!$B$4="Strompreispauschale",Einstellungen!$B$5,Einstellungen!$B$6))</f>
        <v/>
      </c>
      <c r="O181" s="13" t="str">
        <f>IF(B181="","",IF(Einstellungen!$B$4="Tatsächliche Stromkosten",L181*Einstellungen!$B$9,0))</f>
        <v/>
      </c>
      <c r="P181" s="14" t="str">
        <f t="shared" si="28"/>
        <v/>
      </c>
      <c r="Q181" s="7"/>
      <c r="R181" s="6" t="str">
        <f t="shared" si="29"/>
        <v/>
      </c>
      <c r="S181" s="7"/>
      <c r="T181" s="1"/>
      <c r="U181" s="1"/>
      <c r="V181" s="1"/>
      <c r="W181" s="1"/>
      <c r="X181" s="1"/>
      <c r="Y181" s="1"/>
      <c r="Z181" s="1"/>
    </row>
    <row r="182" spans="1:26" ht="15" customHeight="1" x14ac:dyDescent="0.25">
      <c r="A182" s="8" t="str">
        <f t="shared" si="25"/>
        <v/>
      </c>
      <c r="B182" s="9"/>
      <c r="C182" s="7"/>
      <c r="D182" s="7"/>
      <c r="E182" s="7"/>
      <c r="F182" s="7"/>
      <c r="G182" s="7"/>
      <c r="H182" s="10"/>
      <c r="I182" s="10"/>
      <c r="J182" s="11" t="str">
        <f t="shared" si="26"/>
        <v/>
      </c>
      <c r="K182" s="12"/>
      <c r="L182" s="11" t="str">
        <f t="shared" si="27"/>
        <v/>
      </c>
      <c r="M182" s="6" t="str">
        <f>IF(B182="","",Einstellungen!$B$4)</f>
        <v/>
      </c>
      <c r="N182" s="13" t="str">
        <f>IF(B182="","",IF(Einstellungen!$B$4="Strompreispauschale",Einstellungen!$B$5,Einstellungen!$B$6))</f>
        <v/>
      </c>
      <c r="O182" s="13" t="str">
        <f>IF(B182="","",IF(Einstellungen!$B$4="Tatsächliche Stromkosten",L182*Einstellungen!$B$9,0))</f>
        <v/>
      </c>
      <c r="P182" s="14" t="str">
        <f t="shared" si="28"/>
        <v/>
      </c>
      <c r="Q182" s="7"/>
      <c r="R182" s="6" t="str">
        <f t="shared" si="29"/>
        <v/>
      </c>
      <c r="S182" s="7"/>
      <c r="T182" s="1"/>
      <c r="U182" s="1"/>
      <c r="V182" s="1"/>
      <c r="W182" s="1"/>
      <c r="X182" s="1"/>
      <c r="Y182" s="1"/>
      <c r="Z182" s="1"/>
    </row>
    <row r="183" spans="1:26" ht="15" customHeight="1" x14ac:dyDescent="0.25">
      <c r="A183" s="8" t="str">
        <f t="shared" si="25"/>
        <v/>
      </c>
      <c r="B183" s="9"/>
      <c r="C183" s="7"/>
      <c r="D183" s="7"/>
      <c r="E183" s="7"/>
      <c r="F183" s="7"/>
      <c r="G183" s="7"/>
      <c r="H183" s="10"/>
      <c r="I183" s="10"/>
      <c r="J183" s="11" t="str">
        <f t="shared" si="26"/>
        <v/>
      </c>
      <c r="K183" s="12"/>
      <c r="L183" s="11" t="str">
        <f t="shared" si="27"/>
        <v/>
      </c>
      <c r="M183" s="6" t="str">
        <f>IF(B183="","",Einstellungen!$B$4)</f>
        <v/>
      </c>
      <c r="N183" s="13" t="str">
        <f>IF(B183="","",IF(Einstellungen!$B$4="Strompreispauschale",Einstellungen!$B$5,Einstellungen!$B$6))</f>
        <v/>
      </c>
      <c r="O183" s="13" t="str">
        <f>IF(B183="","",IF(Einstellungen!$B$4="Tatsächliche Stromkosten",L183*Einstellungen!$B$9,0))</f>
        <v/>
      </c>
      <c r="P183" s="14" t="str">
        <f t="shared" si="28"/>
        <v/>
      </c>
      <c r="Q183" s="7"/>
      <c r="R183" s="6" t="str">
        <f t="shared" si="29"/>
        <v/>
      </c>
      <c r="S183" s="7"/>
      <c r="T183" s="1"/>
      <c r="U183" s="1"/>
      <c r="V183" s="1"/>
      <c r="W183" s="1"/>
      <c r="X183" s="1"/>
      <c r="Y183" s="1"/>
      <c r="Z183" s="1"/>
    </row>
    <row r="184" spans="1:26" ht="15" customHeight="1" x14ac:dyDescent="0.25">
      <c r="A184" s="8" t="str">
        <f t="shared" si="25"/>
        <v/>
      </c>
      <c r="B184" s="9"/>
      <c r="C184" s="7"/>
      <c r="D184" s="7"/>
      <c r="E184" s="7"/>
      <c r="F184" s="7"/>
      <c r="G184" s="7"/>
      <c r="H184" s="10"/>
      <c r="I184" s="10"/>
      <c r="J184" s="11" t="str">
        <f t="shared" si="26"/>
        <v/>
      </c>
      <c r="K184" s="12"/>
      <c r="L184" s="11" t="str">
        <f t="shared" si="27"/>
        <v/>
      </c>
      <c r="M184" s="6" t="str">
        <f>IF(B184="","",Einstellungen!$B$4)</f>
        <v/>
      </c>
      <c r="N184" s="13" t="str">
        <f>IF(B184="","",IF(Einstellungen!$B$4="Strompreispauschale",Einstellungen!$B$5,Einstellungen!$B$6))</f>
        <v/>
      </c>
      <c r="O184" s="13" t="str">
        <f>IF(B184="","",IF(Einstellungen!$B$4="Tatsächliche Stromkosten",L184*Einstellungen!$B$9,0))</f>
        <v/>
      </c>
      <c r="P184" s="14" t="str">
        <f t="shared" si="28"/>
        <v/>
      </c>
      <c r="Q184" s="7"/>
      <c r="R184" s="6" t="str">
        <f t="shared" si="29"/>
        <v/>
      </c>
      <c r="S184" s="7"/>
      <c r="T184" s="1"/>
      <c r="U184" s="1"/>
      <c r="V184" s="1"/>
      <c r="W184" s="1"/>
      <c r="X184" s="1"/>
      <c r="Y184" s="1"/>
      <c r="Z184" s="1"/>
    </row>
    <row r="185" spans="1:26" ht="15" customHeight="1" x14ac:dyDescent="0.25">
      <c r="A185" s="8" t="str">
        <f t="shared" si="25"/>
        <v/>
      </c>
      <c r="B185" s="9"/>
      <c r="C185" s="7"/>
      <c r="D185" s="7"/>
      <c r="E185" s="7"/>
      <c r="F185" s="7"/>
      <c r="G185" s="7"/>
      <c r="H185" s="10"/>
      <c r="I185" s="10"/>
      <c r="J185" s="11" t="str">
        <f t="shared" si="26"/>
        <v/>
      </c>
      <c r="K185" s="12"/>
      <c r="L185" s="11" t="str">
        <f t="shared" si="27"/>
        <v/>
      </c>
      <c r="M185" s="6" t="str">
        <f>IF(B185="","",Einstellungen!$B$4)</f>
        <v/>
      </c>
      <c r="N185" s="13" t="str">
        <f>IF(B185="","",IF(Einstellungen!$B$4="Strompreispauschale",Einstellungen!$B$5,Einstellungen!$B$6))</f>
        <v/>
      </c>
      <c r="O185" s="13" t="str">
        <f>IF(B185="","",IF(Einstellungen!$B$4="Tatsächliche Stromkosten",L185*Einstellungen!$B$9,0))</f>
        <v/>
      </c>
      <c r="P185" s="14" t="str">
        <f t="shared" si="28"/>
        <v/>
      </c>
      <c r="Q185" s="7"/>
      <c r="R185" s="6" t="str">
        <f t="shared" si="29"/>
        <v/>
      </c>
      <c r="S185" s="7"/>
      <c r="T185" s="1"/>
      <c r="U185" s="1"/>
      <c r="V185" s="1"/>
      <c r="W185" s="1"/>
      <c r="X185" s="1"/>
      <c r="Y185" s="1"/>
      <c r="Z185" s="1"/>
    </row>
    <row r="186" spans="1:26" ht="15" customHeight="1" x14ac:dyDescent="0.25">
      <c r="A186" s="8" t="str">
        <f t="shared" si="25"/>
        <v/>
      </c>
      <c r="B186" s="9"/>
      <c r="C186" s="7"/>
      <c r="D186" s="7"/>
      <c r="E186" s="7"/>
      <c r="F186" s="7"/>
      <c r="G186" s="7"/>
      <c r="H186" s="10"/>
      <c r="I186" s="10"/>
      <c r="J186" s="11" t="str">
        <f t="shared" si="26"/>
        <v/>
      </c>
      <c r="K186" s="12"/>
      <c r="L186" s="11" t="str">
        <f t="shared" si="27"/>
        <v/>
      </c>
      <c r="M186" s="6" t="str">
        <f>IF(B186="","",Einstellungen!$B$4)</f>
        <v/>
      </c>
      <c r="N186" s="13" t="str">
        <f>IF(B186="","",IF(Einstellungen!$B$4="Strompreispauschale",Einstellungen!$B$5,Einstellungen!$B$6))</f>
        <v/>
      </c>
      <c r="O186" s="13" t="str">
        <f>IF(B186="","",IF(Einstellungen!$B$4="Tatsächliche Stromkosten",L186*Einstellungen!$B$9,0))</f>
        <v/>
      </c>
      <c r="P186" s="14" t="str">
        <f t="shared" si="28"/>
        <v/>
      </c>
      <c r="Q186" s="7"/>
      <c r="R186" s="6" t="str">
        <f t="shared" si="29"/>
        <v/>
      </c>
      <c r="S186" s="7"/>
      <c r="T186" s="1"/>
      <c r="U186" s="1"/>
      <c r="V186" s="1"/>
      <c r="W186" s="1"/>
      <c r="X186" s="1"/>
      <c r="Y186" s="1"/>
      <c r="Z186" s="1"/>
    </row>
    <row r="187" spans="1:26" ht="15" customHeight="1" x14ac:dyDescent="0.25">
      <c r="A187" s="8" t="str">
        <f t="shared" si="25"/>
        <v/>
      </c>
      <c r="B187" s="9"/>
      <c r="C187" s="7"/>
      <c r="D187" s="7"/>
      <c r="E187" s="7"/>
      <c r="F187" s="7"/>
      <c r="G187" s="7"/>
      <c r="H187" s="10"/>
      <c r="I187" s="10"/>
      <c r="J187" s="11" t="str">
        <f t="shared" si="26"/>
        <v/>
      </c>
      <c r="K187" s="12"/>
      <c r="L187" s="11" t="str">
        <f t="shared" si="27"/>
        <v/>
      </c>
      <c r="M187" s="6" t="str">
        <f>IF(B187="","",Einstellungen!$B$4)</f>
        <v/>
      </c>
      <c r="N187" s="13" t="str">
        <f>IF(B187="","",IF(Einstellungen!$B$4="Strompreispauschale",Einstellungen!$B$5,Einstellungen!$B$6))</f>
        <v/>
      </c>
      <c r="O187" s="13" t="str">
        <f>IF(B187="","",IF(Einstellungen!$B$4="Tatsächliche Stromkosten",L187*Einstellungen!$B$9,0))</f>
        <v/>
      </c>
      <c r="P187" s="14" t="str">
        <f t="shared" si="28"/>
        <v/>
      </c>
      <c r="Q187" s="7"/>
      <c r="R187" s="6" t="str">
        <f t="shared" si="29"/>
        <v/>
      </c>
      <c r="S187" s="7"/>
      <c r="T187" s="1"/>
      <c r="U187" s="1"/>
      <c r="V187" s="1"/>
      <c r="W187" s="1"/>
      <c r="X187" s="1"/>
      <c r="Y187" s="1"/>
      <c r="Z187" s="1"/>
    </row>
    <row r="188" spans="1:26" ht="15" customHeight="1" x14ac:dyDescent="0.25">
      <c r="A188" s="8" t="str">
        <f t="shared" si="25"/>
        <v/>
      </c>
      <c r="B188" s="9"/>
      <c r="C188" s="7"/>
      <c r="D188" s="7"/>
      <c r="E188" s="7"/>
      <c r="F188" s="7"/>
      <c r="G188" s="7"/>
      <c r="H188" s="10"/>
      <c r="I188" s="10"/>
      <c r="J188" s="11" t="str">
        <f t="shared" si="26"/>
        <v/>
      </c>
      <c r="K188" s="12"/>
      <c r="L188" s="11" t="str">
        <f t="shared" si="27"/>
        <v/>
      </c>
      <c r="M188" s="6" t="str">
        <f>IF(B188="","",Einstellungen!$B$4)</f>
        <v/>
      </c>
      <c r="N188" s="13" t="str">
        <f>IF(B188="","",IF(Einstellungen!$B$4="Strompreispauschale",Einstellungen!$B$5,Einstellungen!$B$6))</f>
        <v/>
      </c>
      <c r="O188" s="13" t="str">
        <f>IF(B188="","",IF(Einstellungen!$B$4="Tatsächliche Stromkosten",L188*Einstellungen!$B$9,0))</f>
        <v/>
      </c>
      <c r="P188" s="14" t="str">
        <f t="shared" si="28"/>
        <v/>
      </c>
      <c r="Q188" s="7"/>
      <c r="R188" s="6" t="str">
        <f t="shared" si="29"/>
        <v/>
      </c>
      <c r="S188" s="7"/>
      <c r="T188" s="1"/>
      <c r="U188" s="1"/>
      <c r="V188" s="1"/>
      <c r="W188" s="1"/>
      <c r="X188" s="1"/>
      <c r="Y188" s="1"/>
      <c r="Z188" s="1"/>
    </row>
    <row r="189" spans="1:26" ht="15" customHeight="1" x14ac:dyDescent="0.25">
      <c r="A189" s="8" t="str">
        <f t="shared" si="25"/>
        <v/>
      </c>
      <c r="B189" s="9"/>
      <c r="C189" s="7"/>
      <c r="D189" s="7"/>
      <c r="E189" s="7"/>
      <c r="F189" s="7"/>
      <c r="G189" s="7"/>
      <c r="H189" s="10"/>
      <c r="I189" s="10"/>
      <c r="J189" s="11" t="str">
        <f t="shared" si="26"/>
        <v/>
      </c>
      <c r="K189" s="12"/>
      <c r="L189" s="11" t="str">
        <f t="shared" si="27"/>
        <v/>
      </c>
      <c r="M189" s="6" t="str">
        <f>IF(B189="","",Einstellungen!$B$4)</f>
        <v/>
      </c>
      <c r="N189" s="13" t="str">
        <f>IF(B189="","",IF(Einstellungen!$B$4="Strompreispauschale",Einstellungen!$B$5,Einstellungen!$B$6))</f>
        <v/>
      </c>
      <c r="O189" s="13" t="str">
        <f>IF(B189="","",IF(Einstellungen!$B$4="Tatsächliche Stromkosten",L189*Einstellungen!$B$9,0))</f>
        <v/>
      </c>
      <c r="P189" s="14" t="str">
        <f t="shared" si="28"/>
        <v/>
      </c>
      <c r="Q189" s="7"/>
      <c r="R189" s="6" t="str">
        <f t="shared" si="29"/>
        <v/>
      </c>
      <c r="S189" s="7"/>
      <c r="T189" s="1"/>
      <c r="U189" s="1"/>
      <c r="V189" s="1"/>
      <c r="W189" s="1"/>
      <c r="X189" s="1"/>
      <c r="Y189" s="1"/>
      <c r="Z189" s="1"/>
    </row>
    <row r="190" spans="1:26" ht="15" customHeight="1" x14ac:dyDescent="0.25">
      <c r="A190" s="8" t="str">
        <f t="shared" si="25"/>
        <v/>
      </c>
      <c r="B190" s="9"/>
      <c r="C190" s="7"/>
      <c r="D190" s="7"/>
      <c r="E190" s="7"/>
      <c r="F190" s="7"/>
      <c r="G190" s="7"/>
      <c r="H190" s="10"/>
      <c r="I190" s="10"/>
      <c r="J190" s="11" t="str">
        <f t="shared" si="26"/>
        <v/>
      </c>
      <c r="K190" s="12"/>
      <c r="L190" s="11" t="str">
        <f t="shared" si="27"/>
        <v/>
      </c>
      <c r="M190" s="6" t="str">
        <f>IF(B190="","",Einstellungen!$B$4)</f>
        <v/>
      </c>
      <c r="N190" s="13" t="str">
        <f>IF(B190="","",IF(Einstellungen!$B$4="Strompreispauschale",Einstellungen!$B$5,Einstellungen!$B$6))</f>
        <v/>
      </c>
      <c r="O190" s="13" t="str">
        <f>IF(B190="","",IF(Einstellungen!$B$4="Tatsächliche Stromkosten",L190*Einstellungen!$B$9,0))</f>
        <v/>
      </c>
      <c r="P190" s="14" t="str">
        <f t="shared" si="28"/>
        <v/>
      </c>
      <c r="Q190" s="7"/>
      <c r="R190" s="6" t="str">
        <f t="shared" si="29"/>
        <v/>
      </c>
      <c r="S190" s="7"/>
      <c r="T190" s="1"/>
      <c r="U190" s="1"/>
      <c r="V190" s="1"/>
      <c r="W190" s="1"/>
      <c r="X190" s="1"/>
      <c r="Y190" s="1"/>
      <c r="Z190" s="1"/>
    </row>
    <row r="191" spans="1:26" ht="15" customHeight="1" x14ac:dyDescent="0.25">
      <c r="A191" s="8" t="str">
        <f t="shared" si="25"/>
        <v/>
      </c>
      <c r="B191" s="9"/>
      <c r="C191" s="7"/>
      <c r="D191" s="7"/>
      <c r="E191" s="7"/>
      <c r="F191" s="7"/>
      <c r="G191" s="7"/>
      <c r="H191" s="10"/>
      <c r="I191" s="10"/>
      <c r="J191" s="11" t="str">
        <f t="shared" si="26"/>
        <v/>
      </c>
      <c r="K191" s="12"/>
      <c r="L191" s="11" t="str">
        <f t="shared" si="27"/>
        <v/>
      </c>
      <c r="M191" s="6" t="str">
        <f>IF(B191="","",Einstellungen!$B$4)</f>
        <v/>
      </c>
      <c r="N191" s="13" t="str">
        <f>IF(B191="","",IF(Einstellungen!$B$4="Strompreispauschale",Einstellungen!$B$5,Einstellungen!$B$6))</f>
        <v/>
      </c>
      <c r="O191" s="13" t="str">
        <f>IF(B191="","",IF(Einstellungen!$B$4="Tatsächliche Stromkosten",L191*Einstellungen!$B$9,0))</f>
        <v/>
      </c>
      <c r="P191" s="14" t="str">
        <f t="shared" si="28"/>
        <v/>
      </c>
      <c r="Q191" s="7"/>
      <c r="R191" s="6" t="str">
        <f t="shared" si="29"/>
        <v/>
      </c>
      <c r="S191" s="7"/>
      <c r="T191" s="1"/>
      <c r="U191" s="1"/>
      <c r="V191" s="1"/>
      <c r="W191" s="1"/>
      <c r="X191" s="1"/>
      <c r="Y191" s="1"/>
      <c r="Z191" s="1"/>
    </row>
    <row r="192" spans="1:26" ht="15" customHeight="1" x14ac:dyDescent="0.25">
      <c r="A192" s="8" t="str">
        <f t="shared" si="25"/>
        <v/>
      </c>
      <c r="B192" s="9"/>
      <c r="C192" s="7"/>
      <c r="D192" s="7"/>
      <c r="E192" s="7"/>
      <c r="F192" s="7"/>
      <c r="G192" s="7"/>
      <c r="H192" s="10"/>
      <c r="I192" s="10"/>
      <c r="J192" s="11" t="str">
        <f t="shared" si="26"/>
        <v/>
      </c>
      <c r="K192" s="12"/>
      <c r="L192" s="11" t="str">
        <f t="shared" si="27"/>
        <v/>
      </c>
      <c r="M192" s="6" t="str">
        <f>IF(B192="","",Einstellungen!$B$4)</f>
        <v/>
      </c>
      <c r="N192" s="13" t="str">
        <f>IF(B192="","",IF(Einstellungen!$B$4="Strompreispauschale",Einstellungen!$B$5,Einstellungen!$B$6))</f>
        <v/>
      </c>
      <c r="O192" s="13" t="str">
        <f>IF(B192="","",IF(Einstellungen!$B$4="Tatsächliche Stromkosten",L192*Einstellungen!$B$9,0))</f>
        <v/>
      </c>
      <c r="P192" s="14" t="str">
        <f t="shared" si="28"/>
        <v/>
      </c>
      <c r="Q192" s="7"/>
      <c r="R192" s="6" t="str">
        <f t="shared" si="29"/>
        <v/>
      </c>
      <c r="S192" s="7"/>
      <c r="T192" s="1"/>
      <c r="U192" s="1"/>
      <c r="V192" s="1"/>
      <c r="W192" s="1"/>
      <c r="X192" s="1"/>
      <c r="Y192" s="1"/>
      <c r="Z192" s="1"/>
    </row>
    <row r="193" spans="1:26" ht="15" customHeight="1" x14ac:dyDescent="0.25">
      <c r="A193" s="8" t="str">
        <f t="shared" si="25"/>
        <v/>
      </c>
      <c r="B193" s="9"/>
      <c r="C193" s="7"/>
      <c r="D193" s="7"/>
      <c r="E193" s="7"/>
      <c r="F193" s="7"/>
      <c r="G193" s="7"/>
      <c r="H193" s="10"/>
      <c r="I193" s="10"/>
      <c r="J193" s="11" t="str">
        <f t="shared" si="26"/>
        <v/>
      </c>
      <c r="K193" s="12"/>
      <c r="L193" s="11" t="str">
        <f t="shared" si="27"/>
        <v/>
      </c>
      <c r="M193" s="6" t="str">
        <f>IF(B193="","",Einstellungen!$B$4)</f>
        <v/>
      </c>
      <c r="N193" s="13" t="str">
        <f>IF(B193="","",IF(Einstellungen!$B$4="Strompreispauschale",Einstellungen!$B$5,Einstellungen!$B$6))</f>
        <v/>
      </c>
      <c r="O193" s="13" t="str">
        <f>IF(B193="","",IF(Einstellungen!$B$4="Tatsächliche Stromkosten",L193*Einstellungen!$B$9,0))</f>
        <v/>
      </c>
      <c r="P193" s="14" t="str">
        <f t="shared" si="28"/>
        <v/>
      </c>
      <c r="Q193" s="7"/>
      <c r="R193" s="6" t="str">
        <f t="shared" si="29"/>
        <v/>
      </c>
      <c r="S193" s="7"/>
      <c r="T193" s="1"/>
      <c r="U193" s="1"/>
      <c r="V193" s="1"/>
      <c r="W193" s="1"/>
      <c r="X193" s="1"/>
      <c r="Y193" s="1"/>
      <c r="Z193" s="1"/>
    </row>
    <row r="194" spans="1:26" ht="15" customHeight="1" x14ac:dyDescent="0.25">
      <c r="A194" s="8" t="str">
        <f t="shared" si="25"/>
        <v/>
      </c>
      <c r="B194" s="9"/>
      <c r="C194" s="7"/>
      <c r="D194" s="7"/>
      <c r="E194" s="7"/>
      <c r="F194" s="7"/>
      <c r="G194" s="7"/>
      <c r="H194" s="10"/>
      <c r="I194" s="10"/>
      <c r="J194" s="11" t="str">
        <f t="shared" si="26"/>
        <v/>
      </c>
      <c r="K194" s="12"/>
      <c r="L194" s="11" t="str">
        <f t="shared" si="27"/>
        <v/>
      </c>
      <c r="M194" s="6" t="str">
        <f>IF(B194="","",Einstellungen!$B$4)</f>
        <v/>
      </c>
      <c r="N194" s="13" t="str">
        <f>IF(B194="","",IF(Einstellungen!$B$4="Strompreispauschale",Einstellungen!$B$5,Einstellungen!$B$6))</f>
        <v/>
      </c>
      <c r="O194" s="13" t="str">
        <f>IF(B194="","",IF(Einstellungen!$B$4="Tatsächliche Stromkosten",L194*Einstellungen!$B$9,0))</f>
        <v/>
      </c>
      <c r="P194" s="14" t="str">
        <f t="shared" si="28"/>
        <v/>
      </c>
      <c r="Q194" s="7"/>
      <c r="R194" s="6" t="str">
        <f t="shared" si="29"/>
        <v/>
      </c>
      <c r="S194" s="7"/>
      <c r="T194" s="1"/>
      <c r="U194" s="1"/>
      <c r="V194" s="1"/>
      <c r="W194" s="1"/>
      <c r="X194" s="1"/>
      <c r="Y194" s="1"/>
      <c r="Z194" s="1"/>
    </row>
    <row r="195" spans="1:26" ht="15" customHeight="1" x14ac:dyDescent="0.25">
      <c r="A195" s="8" t="str">
        <f t="shared" si="25"/>
        <v/>
      </c>
      <c r="B195" s="9"/>
      <c r="C195" s="7"/>
      <c r="D195" s="7"/>
      <c r="E195" s="7"/>
      <c r="F195" s="7"/>
      <c r="G195" s="7"/>
      <c r="H195" s="10"/>
      <c r="I195" s="10"/>
      <c r="J195" s="11" t="str">
        <f t="shared" si="26"/>
        <v/>
      </c>
      <c r="K195" s="12"/>
      <c r="L195" s="11" t="str">
        <f t="shared" si="27"/>
        <v/>
      </c>
      <c r="M195" s="6" t="str">
        <f>IF(B195="","",Einstellungen!$B$4)</f>
        <v/>
      </c>
      <c r="N195" s="13" t="str">
        <f>IF(B195="","",IF(Einstellungen!$B$4="Strompreispauschale",Einstellungen!$B$5,Einstellungen!$B$6))</f>
        <v/>
      </c>
      <c r="O195" s="13" t="str">
        <f>IF(B195="","",IF(Einstellungen!$B$4="Tatsächliche Stromkosten",L195*Einstellungen!$B$9,0))</f>
        <v/>
      </c>
      <c r="P195" s="14" t="str">
        <f t="shared" si="28"/>
        <v/>
      </c>
      <c r="Q195" s="7"/>
      <c r="R195" s="6" t="str">
        <f t="shared" si="29"/>
        <v/>
      </c>
      <c r="S195" s="7"/>
      <c r="T195" s="1"/>
      <c r="U195" s="1"/>
      <c r="V195" s="1"/>
      <c r="W195" s="1"/>
      <c r="X195" s="1"/>
      <c r="Y195" s="1"/>
      <c r="Z195" s="1"/>
    </row>
    <row r="196" spans="1:26" ht="15" customHeight="1" x14ac:dyDescent="0.25">
      <c r="A196" s="8" t="str">
        <f t="shared" si="25"/>
        <v/>
      </c>
      <c r="B196" s="9"/>
      <c r="C196" s="7"/>
      <c r="D196" s="7"/>
      <c r="E196" s="7"/>
      <c r="F196" s="7"/>
      <c r="G196" s="7"/>
      <c r="H196" s="10"/>
      <c r="I196" s="10"/>
      <c r="J196" s="11" t="str">
        <f t="shared" si="26"/>
        <v/>
      </c>
      <c r="K196" s="12"/>
      <c r="L196" s="11" t="str">
        <f t="shared" si="27"/>
        <v/>
      </c>
      <c r="M196" s="6" t="str">
        <f>IF(B196="","",Einstellungen!$B$4)</f>
        <v/>
      </c>
      <c r="N196" s="13" t="str">
        <f>IF(B196="","",IF(Einstellungen!$B$4="Strompreispauschale",Einstellungen!$B$5,Einstellungen!$B$6))</f>
        <v/>
      </c>
      <c r="O196" s="13" t="str">
        <f>IF(B196="","",IF(Einstellungen!$B$4="Tatsächliche Stromkosten",L196*Einstellungen!$B$9,0))</f>
        <v/>
      </c>
      <c r="P196" s="14" t="str">
        <f t="shared" si="28"/>
        <v/>
      </c>
      <c r="Q196" s="7"/>
      <c r="R196" s="6" t="str">
        <f t="shared" si="29"/>
        <v/>
      </c>
      <c r="S196" s="7"/>
      <c r="T196" s="1"/>
      <c r="U196" s="1"/>
      <c r="V196" s="1"/>
      <c r="W196" s="1"/>
      <c r="X196" s="1"/>
      <c r="Y196" s="1"/>
      <c r="Z196" s="1"/>
    </row>
    <row r="197" spans="1:26" ht="15" customHeight="1" x14ac:dyDescent="0.25">
      <c r="A197" s="8" t="str">
        <f t="shared" si="25"/>
        <v/>
      </c>
      <c r="B197" s="9"/>
      <c r="C197" s="7"/>
      <c r="D197" s="7"/>
      <c r="E197" s="7"/>
      <c r="F197" s="7"/>
      <c r="G197" s="7"/>
      <c r="H197" s="10"/>
      <c r="I197" s="10"/>
      <c r="J197" s="11" t="str">
        <f t="shared" si="26"/>
        <v/>
      </c>
      <c r="K197" s="12"/>
      <c r="L197" s="11" t="str">
        <f t="shared" si="27"/>
        <v/>
      </c>
      <c r="M197" s="6" t="str">
        <f>IF(B197="","",Einstellungen!$B$4)</f>
        <v/>
      </c>
      <c r="N197" s="13" t="str">
        <f>IF(B197="","",IF(Einstellungen!$B$4="Strompreispauschale",Einstellungen!$B$5,Einstellungen!$B$6))</f>
        <v/>
      </c>
      <c r="O197" s="13" t="str">
        <f>IF(B197="","",IF(Einstellungen!$B$4="Tatsächliche Stromkosten",L197*Einstellungen!$B$9,0))</f>
        <v/>
      </c>
      <c r="P197" s="14" t="str">
        <f t="shared" si="28"/>
        <v/>
      </c>
      <c r="Q197" s="7"/>
      <c r="R197" s="6" t="str">
        <f t="shared" si="29"/>
        <v/>
      </c>
      <c r="S197" s="7"/>
      <c r="T197" s="1"/>
      <c r="U197" s="1"/>
      <c r="V197" s="1"/>
      <c r="W197" s="1"/>
      <c r="X197" s="1"/>
      <c r="Y197" s="1"/>
      <c r="Z197" s="1"/>
    </row>
    <row r="198" spans="1:26" ht="15" customHeight="1" x14ac:dyDescent="0.25">
      <c r="A198" s="8" t="str">
        <f t="shared" si="25"/>
        <v/>
      </c>
      <c r="B198" s="9"/>
      <c r="C198" s="7"/>
      <c r="D198" s="7"/>
      <c r="E198" s="7"/>
      <c r="F198" s="7"/>
      <c r="G198" s="7"/>
      <c r="H198" s="10"/>
      <c r="I198" s="10"/>
      <c r="J198" s="11" t="str">
        <f t="shared" si="26"/>
        <v/>
      </c>
      <c r="K198" s="12"/>
      <c r="L198" s="11" t="str">
        <f t="shared" si="27"/>
        <v/>
      </c>
      <c r="M198" s="6" t="str">
        <f>IF(B198="","",Einstellungen!$B$4)</f>
        <v/>
      </c>
      <c r="N198" s="13" t="str">
        <f>IF(B198="","",IF(Einstellungen!$B$4="Strompreispauschale",Einstellungen!$B$5,Einstellungen!$B$6))</f>
        <v/>
      </c>
      <c r="O198" s="13" t="str">
        <f>IF(B198="","",IF(Einstellungen!$B$4="Tatsächliche Stromkosten",L198*Einstellungen!$B$9,0))</f>
        <v/>
      </c>
      <c r="P198" s="14" t="str">
        <f t="shared" si="28"/>
        <v/>
      </c>
      <c r="Q198" s="7"/>
      <c r="R198" s="6" t="str">
        <f t="shared" si="29"/>
        <v/>
      </c>
      <c r="S198" s="7"/>
      <c r="T198" s="1"/>
      <c r="U198" s="1"/>
      <c r="V198" s="1"/>
      <c r="W198" s="1"/>
      <c r="X198" s="1"/>
      <c r="Y198" s="1"/>
      <c r="Z198" s="1"/>
    </row>
    <row r="199" spans="1:26" ht="15" customHeight="1" x14ac:dyDescent="0.25">
      <c r="A199" s="8" t="str">
        <f t="shared" si="25"/>
        <v/>
      </c>
      <c r="B199" s="9"/>
      <c r="C199" s="7"/>
      <c r="D199" s="7"/>
      <c r="E199" s="7"/>
      <c r="F199" s="7"/>
      <c r="G199" s="7"/>
      <c r="H199" s="10"/>
      <c r="I199" s="10"/>
      <c r="J199" s="11" t="str">
        <f t="shared" si="26"/>
        <v/>
      </c>
      <c r="K199" s="12"/>
      <c r="L199" s="11" t="str">
        <f t="shared" si="27"/>
        <v/>
      </c>
      <c r="M199" s="6" t="str">
        <f>IF(B199="","",Einstellungen!$B$4)</f>
        <v/>
      </c>
      <c r="N199" s="13" t="str">
        <f>IF(B199="","",IF(Einstellungen!$B$4="Strompreispauschale",Einstellungen!$B$5,Einstellungen!$B$6))</f>
        <v/>
      </c>
      <c r="O199" s="13" t="str">
        <f>IF(B199="","",IF(Einstellungen!$B$4="Tatsächliche Stromkosten",L199*Einstellungen!$B$9,0))</f>
        <v/>
      </c>
      <c r="P199" s="14" t="str">
        <f t="shared" si="28"/>
        <v/>
      </c>
      <c r="Q199" s="7"/>
      <c r="R199" s="6" t="str">
        <f t="shared" si="29"/>
        <v/>
      </c>
      <c r="S199" s="7"/>
      <c r="T199" s="1"/>
      <c r="U199" s="1"/>
      <c r="V199" s="1"/>
      <c r="W199" s="1"/>
      <c r="X199" s="1"/>
      <c r="Y199" s="1"/>
      <c r="Z199" s="1"/>
    </row>
    <row r="200" spans="1:26" ht="15" customHeight="1" x14ac:dyDescent="0.25">
      <c r="A200" s="8" t="str">
        <f t="shared" si="25"/>
        <v/>
      </c>
      <c r="B200" s="9"/>
      <c r="C200" s="7"/>
      <c r="D200" s="7"/>
      <c r="E200" s="7"/>
      <c r="F200" s="7"/>
      <c r="G200" s="7"/>
      <c r="H200" s="10"/>
      <c r="I200" s="10"/>
      <c r="J200" s="11" t="str">
        <f t="shared" si="26"/>
        <v/>
      </c>
      <c r="K200" s="12"/>
      <c r="L200" s="11" t="str">
        <f t="shared" si="27"/>
        <v/>
      </c>
      <c r="M200" s="6" t="str">
        <f>IF(B200="","",Einstellungen!$B$4)</f>
        <v/>
      </c>
      <c r="N200" s="13" t="str">
        <f>IF(B200="","",IF(Einstellungen!$B$4="Strompreispauschale",Einstellungen!$B$5,Einstellungen!$B$6))</f>
        <v/>
      </c>
      <c r="O200" s="13" t="str">
        <f>IF(B200="","",IF(Einstellungen!$B$4="Tatsächliche Stromkosten",L200*Einstellungen!$B$9,0))</f>
        <v/>
      </c>
      <c r="P200" s="14" t="str">
        <f t="shared" si="28"/>
        <v/>
      </c>
      <c r="Q200" s="7"/>
      <c r="R200" s="6" t="str">
        <f t="shared" si="29"/>
        <v/>
      </c>
      <c r="S200" s="7"/>
      <c r="T200" s="1"/>
      <c r="U200" s="1"/>
      <c r="V200" s="1"/>
      <c r="W200" s="1"/>
      <c r="X200" s="1"/>
      <c r="Y200" s="1"/>
      <c r="Z200" s="1"/>
    </row>
    <row r="201" spans="1:26" ht="15" customHeight="1" x14ac:dyDescent="0.25">
      <c r="A201" s="8" t="str">
        <f t="shared" si="25"/>
        <v/>
      </c>
      <c r="B201" s="9"/>
      <c r="C201" s="7"/>
      <c r="D201" s="7"/>
      <c r="E201" s="7"/>
      <c r="F201" s="7"/>
      <c r="G201" s="7"/>
      <c r="H201" s="10"/>
      <c r="I201" s="10"/>
      <c r="J201" s="11" t="str">
        <f t="shared" si="26"/>
        <v/>
      </c>
      <c r="K201" s="12"/>
      <c r="L201" s="11" t="str">
        <f t="shared" si="27"/>
        <v/>
      </c>
      <c r="M201" s="6" t="str">
        <f>IF(B201="","",Einstellungen!$B$4)</f>
        <v/>
      </c>
      <c r="N201" s="13" t="str">
        <f>IF(B201="","",IF(Einstellungen!$B$4="Strompreispauschale",Einstellungen!$B$5,Einstellungen!$B$6))</f>
        <v/>
      </c>
      <c r="O201" s="13" t="str">
        <f>IF(B201="","",IF(Einstellungen!$B$4="Tatsächliche Stromkosten",L201*Einstellungen!$B$9,0))</f>
        <v/>
      </c>
      <c r="P201" s="14" t="str">
        <f t="shared" si="28"/>
        <v/>
      </c>
      <c r="Q201" s="7"/>
      <c r="R201" s="6" t="str">
        <f t="shared" si="29"/>
        <v/>
      </c>
      <c r="S201" s="7"/>
      <c r="T201" s="1"/>
      <c r="U201" s="1"/>
      <c r="V201" s="1"/>
      <c r="W201" s="1"/>
      <c r="X201" s="1"/>
      <c r="Y201" s="1"/>
      <c r="Z201" s="1"/>
    </row>
    <row r="202" spans="1:26" ht="15" customHeight="1" x14ac:dyDescent="0.25">
      <c r="A202" s="8" t="str">
        <f t="shared" ref="A202:A233" si="30">IF(B202="","",DATE(YEAR(B202),MONTH(B202),1))</f>
        <v/>
      </c>
      <c r="B202" s="9"/>
      <c r="C202" s="7"/>
      <c r="D202" s="7"/>
      <c r="E202" s="7"/>
      <c r="F202" s="7"/>
      <c r="G202" s="7"/>
      <c r="H202" s="10"/>
      <c r="I202" s="10"/>
      <c r="J202" s="11" t="str">
        <f t="shared" ref="J202:J233" si="31">IF(OR(H202="",I202=""),"",MAX(0,I202-H202))</f>
        <v/>
      </c>
      <c r="K202" s="12"/>
      <c r="L202" s="11" t="str">
        <f t="shared" ref="L202:L233" si="32">IF(OR(J202="",K202=""),"",J202*K202)</f>
        <v/>
      </c>
      <c r="M202" s="6" t="str">
        <f>IF(B202="","",Einstellungen!$B$4)</f>
        <v/>
      </c>
      <c r="N202" s="13" t="str">
        <f>IF(B202="","",IF(Einstellungen!$B$4="Strompreispauschale",Einstellungen!$B$5,Einstellungen!$B$6))</f>
        <v/>
      </c>
      <c r="O202" s="13" t="str">
        <f>IF(B202="","",IF(Einstellungen!$B$4="Tatsächliche Stromkosten",L202*Einstellungen!$B$9,0))</f>
        <v/>
      </c>
      <c r="P202" s="14" t="str">
        <f t="shared" ref="P202:P233" si="33">IF(B202="","",ROUND(L202*N202+O202,2))</f>
        <v/>
      </c>
      <c r="Q202" s="7"/>
      <c r="R202" s="6" t="str">
        <f t="shared" ref="R202:R233" si="34">IF(B202="","",IF(G202="","Fehlt Nachweis",IF(I202&lt;H202,"Zähler prüfen",IF(K202&lt;=0,"Anteil prüfen",IF(Q202="Freigegeben","Freigegeben",IF(Q202="Abgelehnt","Abgelehnt","Bereit zur Prüfung"))))))</f>
        <v/>
      </c>
      <c r="S202" s="7"/>
      <c r="T202" s="1"/>
      <c r="U202" s="1"/>
      <c r="V202" s="1"/>
      <c r="W202" s="1"/>
      <c r="X202" s="1"/>
      <c r="Y202" s="1"/>
      <c r="Z202" s="1"/>
    </row>
    <row r="203" spans="1:26" ht="15" customHeight="1" x14ac:dyDescent="0.25">
      <c r="A203" s="8" t="str">
        <f t="shared" si="30"/>
        <v/>
      </c>
      <c r="B203" s="9"/>
      <c r="C203" s="7"/>
      <c r="D203" s="7"/>
      <c r="E203" s="7"/>
      <c r="F203" s="7"/>
      <c r="G203" s="7"/>
      <c r="H203" s="10"/>
      <c r="I203" s="10"/>
      <c r="J203" s="11" t="str">
        <f t="shared" si="31"/>
        <v/>
      </c>
      <c r="K203" s="12"/>
      <c r="L203" s="11" t="str">
        <f t="shared" si="32"/>
        <v/>
      </c>
      <c r="M203" s="6" t="str">
        <f>IF(B203="","",Einstellungen!$B$4)</f>
        <v/>
      </c>
      <c r="N203" s="13" t="str">
        <f>IF(B203="","",IF(Einstellungen!$B$4="Strompreispauschale",Einstellungen!$B$5,Einstellungen!$B$6))</f>
        <v/>
      </c>
      <c r="O203" s="13" t="str">
        <f>IF(B203="","",IF(Einstellungen!$B$4="Tatsächliche Stromkosten",L203*Einstellungen!$B$9,0))</f>
        <v/>
      </c>
      <c r="P203" s="14" t="str">
        <f t="shared" si="33"/>
        <v/>
      </c>
      <c r="Q203" s="7"/>
      <c r="R203" s="6" t="str">
        <f t="shared" si="34"/>
        <v/>
      </c>
      <c r="S203" s="7"/>
      <c r="T203" s="1"/>
      <c r="U203" s="1"/>
      <c r="V203" s="1"/>
      <c r="W203" s="1"/>
      <c r="X203" s="1"/>
      <c r="Y203" s="1"/>
      <c r="Z203" s="1"/>
    </row>
    <row r="204" spans="1:26" ht="15" customHeight="1" x14ac:dyDescent="0.25">
      <c r="A204" s="8" t="str">
        <f t="shared" si="30"/>
        <v/>
      </c>
      <c r="B204" s="9"/>
      <c r="C204" s="7"/>
      <c r="D204" s="7"/>
      <c r="E204" s="7"/>
      <c r="F204" s="7"/>
      <c r="G204" s="7"/>
      <c r="H204" s="10"/>
      <c r="I204" s="10"/>
      <c r="J204" s="11" t="str">
        <f t="shared" si="31"/>
        <v/>
      </c>
      <c r="K204" s="12"/>
      <c r="L204" s="11" t="str">
        <f t="shared" si="32"/>
        <v/>
      </c>
      <c r="M204" s="6" t="str">
        <f>IF(B204="","",Einstellungen!$B$4)</f>
        <v/>
      </c>
      <c r="N204" s="13" t="str">
        <f>IF(B204="","",IF(Einstellungen!$B$4="Strompreispauschale",Einstellungen!$B$5,Einstellungen!$B$6))</f>
        <v/>
      </c>
      <c r="O204" s="13" t="str">
        <f>IF(B204="","",IF(Einstellungen!$B$4="Tatsächliche Stromkosten",L204*Einstellungen!$B$9,0))</f>
        <v/>
      </c>
      <c r="P204" s="14" t="str">
        <f t="shared" si="33"/>
        <v/>
      </c>
      <c r="Q204" s="7"/>
      <c r="R204" s="6" t="str">
        <f t="shared" si="34"/>
        <v/>
      </c>
      <c r="S204" s="7"/>
      <c r="T204" s="1"/>
      <c r="U204" s="1"/>
      <c r="V204" s="1"/>
      <c r="W204" s="1"/>
      <c r="X204" s="1"/>
      <c r="Y204" s="1"/>
      <c r="Z204" s="1"/>
    </row>
    <row r="205" spans="1:26" ht="15" customHeight="1" x14ac:dyDescent="0.25">
      <c r="A205" s="8" t="str">
        <f t="shared" si="30"/>
        <v/>
      </c>
      <c r="B205" s="9"/>
      <c r="C205" s="7"/>
      <c r="D205" s="7"/>
      <c r="E205" s="7"/>
      <c r="F205" s="7"/>
      <c r="G205" s="7"/>
      <c r="H205" s="10"/>
      <c r="I205" s="10"/>
      <c r="J205" s="11" t="str">
        <f t="shared" si="31"/>
        <v/>
      </c>
      <c r="K205" s="12"/>
      <c r="L205" s="11" t="str">
        <f t="shared" si="32"/>
        <v/>
      </c>
      <c r="M205" s="6" t="str">
        <f>IF(B205="","",Einstellungen!$B$4)</f>
        <v/>
      </c>
      <c r="N205" s="13" t="str">
        <f>IF(B205="","",IF(Einstellungen!$B$4="Strompreispauschale",Einstellungen!$B$5,Einstellungen!$B$6))</f>
        <v/>
      </c>
      <c r="O205" s="13" t="str">
        <f>IF(B205="","",IF(Einstellungen!$B$4="Tatsächliche Stromkosten",L205*Einstellungen!$B$9,0))</f>
        <v/>
      </c>
      <c r="P205" s="14" t="str">
        <f t="shared" si="33"/>
        <v/>
      </c>
      <c r="Q205" s="7"/>
      <c r="R205" s="6" t="str">
        <f t="shared" si="34"/>
        <v/>
      </c>
      <c r="S205" s="7"/>
      <c r="T205" s="1"/>
      <c r="U205" s="1"/>
      <c r="V205" s="1"/>
      <c r="W205" s="1"/>
      <c r="X205" s="1"/>
      <c r="Y205" s="1"/>
      <c r="Z205" s="1"/>
    </row>
    <row r="206" spans="1:26" ht="15" customHeight="1" x14ac:dyDescent="0.25">
      <c r="A206" s="8" t="str">
        <f t="shared" si="30"/>
        <v/>
      </c>
      <c r="B206" s="9"/>
      <c r="C206" s="7"/>
      <c r="D206" s="7"/>
      <c r="E206" s="7"/>
      <c r="F206" s="7"/>
      <c r="G206" s="7"/>
      <c r="H206" s="10"/>
      <c r="I206" s="10"/>
      <c r="J206" s="11" t="str">
        <f t="shared" si="31"/>
        <v/>
      </c>
      <c r="K206" s="12"/>
      <c r="L206" s="11" t="str">
        <f t="shared" si="32"/>
        <v/>
      </c>
      <c r="M206" s="6" t="str">
        <f>IF(B206="","",Einstellungen!$B$4)</f>
        <v/>
      </c>
      <c r="N206" s="13" t="str">
        <f>IF(B206="","",IF(Einstellungen!$B$4="Strompreispauschale",Einstellungen!$B$5,Einstellungen!$B$6))</f>
        <v/>
      </c>
      <c r="O206" s="13" t="str">
        <f>IF(B206="","",IF(Einstellungen!$B$4="Tatsächliche Stromkosten",L206*Einstellungen!$B$9,0))</f>
        <v/>
      </c>
      <c r="P206" s="14" t="str">
        <f t="shared" si="33"/>
        <v/>
      </c>
      <c r="Q206" s="7"/>
      <c r="R206" s="6" t="str">
        <f t="shared" si="34"/>
        <v/>
      </c>
      <c r="S206" s="7"/>
      <c r="T206" s="1"/>
      <c r="U206" s="1"/>
      <c r="V206" s="1"/>
      <c r="W206" s="1"/>
      <c r="X206" s="1"/>
      <c r="Y206" s="1"/>
      <c r="Z206" s="1"/>
    </row>
    <row r="207" spans="1:26" ht="15" customHeight="1" x14ac:dyDescent="0.25">
      <c r="A207" s="8" t="str">
        <f t="shared" si="30"/>
        <v/>
      </c>
      <c r="B207" s="9"/>
      <c r="C207" s="7"/>
      <c r="D207" s="7"/>
      <c r="E207" s="7"/>
      <c r="F207" s="7"/>
      <c r="G207" s="7"/>
      <c r="H207" s="10"/>
      <c r="I207" s="10"/>
      <c r="J207" s="11" t="str">
        <f t="shared" si="31"/>
        <v/>
      </c>
      <c r="K207" s="12"/>
      <c r="L207" s="11" t="str">
        <f t="shared" si="32"/>
        <v/>
      </c>
      <c r="M207" s="6" t="str">
        <f>IF(B207="","",Einstellungen!$B$4)</f>
        <v/>
      </c>
      <c r="N207" s="13" t="str">
        <f>IF(B207="","",IF(Einstellungen!$B$4="Strompreispauschale",Einstellungen!$B$5,Einstellungen!$B$6))</f>
        <v/>
      </c>
      <c r="O207" s="13" t="str">
        <f>IF(B207="","",IF(Einstellungen!$B$4="Tatsächliche Stromkosten",L207*Einstellungen!$B$9,0))</f>
        <v/>
      </c>
      <c r="P207" s="14" t="str">
        <f t="shared" si="33"/>
        <v/>
      </c>
      <c r="Q207" s="7"/>
      <c r="R207" s="6" t="str">
        <f t="shared" si="34"/>
        <v/>
      </c>
      <c r="S207" s="7"/>
      <c r="T207" s="1"/>
      <c r="U207" s="1"/>
      <c r="V207" s="1"/>
      <c r="W207" s="1"/>
      <c r="X207" s="1"/>
      <c r="Y207" s="1"/>
      <c r="Z207" s="1"/>
    </row>
    <row r="208" spans="1:26" ht="15" customHeight="1" x14ac:dyDescent="0.25">
      <c r="A208" s="8" t="str">
        <f t="shared" si="30"/>
        <v/>
      </c>
      <c r="B208" s="9"/>
      <c r="C208" s="7"/>
      <c r="D208" s="7"/>
      <c r="E208" s="7"/>
      <c r="F208" s="7"/>
      <c r="G208" s="7"/>
      <c r="H208" s="10"/>
      <c r="I208" s="10"/>
      <c r="J208" s="11" t="str">
        <f t="shared" si="31"/>
        <v/>
      </c>
      <c r="K208" s="12"/>
      <c r="L208" s="11" t="str">
        <f t="shared" si="32"/>
        <v/>
      </c>
      <c r="M208" s="6" t="str">
        <f>IF(B208="","",Einstellungen!$B$4)</f>
        <v/>
      </c>
      <c r="N208" s="13" t="str">
        <f>IF(B208="","",IF(Einstellungen!$B$4="Strompreispauschale",Einstellungen!$B$5,Einstellungen!$B$6))</f>
        <v/>
      </c>
      <c r="O208" s="13" t="str">
        <f>IF(B208="","",IF(Einstellungen!$B$4="Tatsächliche Stromkosten",L208*Einstellungen!$B$9,0))</f>
        <v/>
      </c>
      <c r="P208" s="14" t="str">
        <f t="shared" si="33"/>
        <v/>
      </c>
      <c r="Q208" s="7"/>
      <c r="R208" s="6" t="str">
        <f t="shared" si="34"/>
        <v/>
      </c>
      <c r="S208" s="7"/>
      <c r="T208" s="1"/>
      <c r="U208" s="1"/>
      <c r="V208" s="1"/>
      <c r="W208" s="1"/>
      <c r="X208" s="1"/>
      <c r="Y208" s="1"/>
      <c r="Z208" s="1"/>
    </row>
    <row r="209" spans="1:26" ht="15" customHeight="1" x14ac:dyDescent="0.25">
      <c r="A209" s="8" t="str">
        <f t="shared" si="30"/>
        <v/>
      </c>
      <c r="B209" s="9"/>
      <c r="C209" s="7"/>
      <c r="D209" s="7"/>
      <c r="E209" s="7"/>
      <c r="F209" s="7"/>
      <c r="G209" s="7"/>
      <c r="H209" s="10"/>
      <c r="I209" s="10"/>
      <c r="J209" s="11" t="str">
        <f t="shared" si="31"/>
        <v/>
      </c>
      <c r="K209" s="12"/>
      <c r="L209" s="11" t="str">
        <f t="shared" si="32"/>
        <v/>
      </c>
      <c r="M209" s="6" t="str">
        <f>IF(B209="","",Einstellungen!$B$4)</f>
        <v/>
      </c>
      <c r="N209" s="13" t="str">
        <f>IF(B209="","",IF(Einstellungen!$B$4="Strompreispauschale",Einstellungen!$B$5,Einstellungen!$B$6))</f>
        <v/>
      </c>
      <c r="O209" s="13" t="str">
        <f>IF(B209="","",IF(Einstellungen!$B$4="Tatsächliche Stromkosten",L209*Einstellungen!$B$9,0))</f>
        <v/>
      </c>
      <c r="P209" s="14" t="str">
        <f t="shared" si="33"/>
        <v/>
      </c>
      <c r="Q209" s="7"/>
      <c r="R209" s="6" t="str">
        <f t="shared" si="34"/>
        <v/>
      </c>
      <c r="S209" s="7"/>
      <c r="T209" s="1"/>
      <c r="U209" s="1"/>
      <c r="V209" s="1"/>
      <c r="W209" s="1"/>
      <c r="X209" s="1"/>
      <c r="Y209" s="1"/>
      <c r="Z209" s="1"/>
    </row>
    <row r="210" spans="1:26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</sheetData>
  <mergeCells count="14">
    <mergeCell ref="A1:S1"/>
    <mergeCell ref="A2:S2"/>
    <mergeCell ref="A4:C4"/>
    <mergeCell ref="A5:C6"/>
    <mergeCell ref="D4:F4"/>
    <mergeCell ref="D5:F6"/>
    <mergeCell ref="G4:I4"/>
    <mergeCell ref="G5:I6"/>
    <mergeCell ref="J4:L4"/>
    <mergeCell ref="J5:L6"/>
    <mergeCell ref="M4:O4"/>
    <mergeCell ref="M5:O6"/>
    <mergeCell ref="P4:S4"/>
    <mergeCell ref="P5:S6"/>
  </mergeCells>
  <conditionalFormatting sqref="P10:P209">
    <cfRule type="dataBar" priority="4">
      <dataBar>
        <cfvo type="min"/>
        <cfvo type="max"/>
        <color rgb="FF2F5597"/>
      </dataBar>
    </cfRule>
    <cfRule type="dataBar" priority="5">
      <dataBar>
        <cfvo type="min"/>
        <cfvo type="max"/>
        <color rgb="FF2F5597"/>
      </dataBar>
      <extLst>
        <ext xmlns:x14="http://schemas.microsoft.com/office/spreadsheetml/2009/9/main" uri="{B025F937-C7B1-47D3-B67F-A62EFF666E3E}">
          <x14:id>{D7E60C39-1EF0-6746-6D32-A170D1430924}</x14:id>
        </ext>
      </extLst>
    </cfRule>
  </conditionalFormatting>
  <conditionalFormatting sqref="R10:R209">
    <cfRule type="expression" dxfId="4" priority="1">
      <formula>$R10="Freigegeben"</formula>
    </cfRule>
    <cfRule type="expression" dxfId="3" priority="2">
      <formula>$R10="Bereit zur Prüfung"</formula>
    </cfRule>
    <cfRule type="expression" dxfId="2" priority="3">
      <formula>OR($R10="Fehlt Nachweis",$R10="Zähler prüfen",$R10="Anteil prüfen",$R10="Abgelehnt")</formula>
    </cfRule>
  </conditionalFormatting>
  <dataValidations count="1">
    <dataValidation type="list" sqref="K10:K209" xr:uid="{00000000-0002-0000-0000-000004000000}">
      <formula1>"100%,80%,50%,0%"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7E60C39-1EF0-6746-6D32-A170D1430924}">
            <x14:dataBar>
              <x14:cfvo type="min"/>
              <x14:cfvo type="max"/>
              <x14:negativeFillColor auto="1"/>
              <x14:axisColor auto="1"/>
            </x14:dataBar>
          </x14:cfRule>
          <xm:sqref>P10:P209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xr:uid="{00000000-0002-0000-0000-000000000000}">
          <x14:formula1>
            <xm:f>Einstellungen!$A$15:$A$20</xm:f>
          </x14:formula1>
          <xm:sqref>C10:C209</xm:sqref>
        </x14:dataValidation>
        <x14:dataValidation type="list" xr:uid="{00000000-0002-0000-0000-000001000000}">
          <x14:formula1>
            <xm:f>Einstellungen!$B$15:$B$20</xm:f>
          </x14:formula1>
          <xm:sqref>D10:D209</xm:sqref>
        </x14:dataValidation>
        <x14:dataValidation type="list" xr:uid="{00000000-0002-0000-0000-000002000000}">
          <x14:formula1>
            <xm:f>Einstellungen!$C$15:$C$19</xm:f>
          </x14:formula1>
          <xm:sqref>F10:F209</xm:sqref>
        </x14:dataValidation>
        <x14:dataValidation type="list" xr:uid="{00000000-0002-0000-0000-000003000000}">
          <x14:formula1>
            <xm:f>Einstellungen!$D$15:$D$19</xm:f>
          </x14:formula1>
          <xm:sqref>G10:G209</xm:sqref>
        </x14:dataValidation>
        <x14:dataValidation type="list" xr:uid="{00000000-0002-0000-0000-000005000000}">
          <x14:formula1>
            <xm:f>Einstellungen!$E$15:$E$18</xm:f>
          </x14:formula1>
          <xm:sqref>Q10:Q209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60"/>
  <sheetViews>
    <sheetView workbookViewId="0"/>
  </sheetViews>
  <sheetFormatPr baseColWidth="10" defaultColWidth="9" defaultRowHeight="15" x14ac:dyDescent="0.25"/>
  <cols>
    <col min="1" max="1" width="12" customWidth="1"/>
    <col min="2" max="9" width="16" customWidth="1"/>
    <col min="10" max="10" width="3" customWidth="1"/>
  </cols>
  <sheetData>
    <row r="1" spans="1:26" ht="19.149999999999999" customHeight="1" x14ac:dyDescent="0.25">
      <c r="A1" s="31" t="s">
        <v>59</v>
      </c>
      <c r="B1" s="32"/>
      <c r="C1" s="32"/>
      <c r="D1" s="32"/>
      <c r="E1" s="32"/>
      <c r="F1" s="32"/>
      <c r="G1" s="32"/>
      <c r="H1" s="32"/>
      <c r="I1" s="32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 x14ac:dyDescent="0.25">
      <c r="A3" s="4" t="s">
        <v>60</v>
      </c>
      <c r="B3" s="4" t="s">
        <v>3</v>
      </c>
      <c r="C3" s="4" t="s">
        <v>16</v>
      </c>
      <c r="D3" s="4" t="s">
        <v>2</v>
      </c>
      <c r="E3" s="4" t="s">
        <v>21</v>
      </c>
      <c r="F3" s="4" t="s">
        <v>61</v>
      </c>
      <c r="G3" s="4" t="s">
        <v>62</v>
      </c>
      <c r="H3" s="4" t="s">
        <v>63</v>
      </c>
      <c r="I3" s="4" t="s">
        <v>64</v>
      </c>
      <c r="J3" s="30" t="s">
        <v>65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15">
        <v>46023</v>
      </c>
      <c r="B4" s="23">
        <f>COUNTIFS('Abrechnung 2026'!$A$10:$A$209,A4)</f>
        <v>3</v>
      </c>
      <c r="C4" s="17">
        <f>SUMIFS('Abrechnung 2026'!$J$10:$J$209,'Abrechnung 2026'!$A$10:$A$209,A4)</f>
        <v>134.90000000000009</v>
      </c>
      <c r="D4" s="17">
        <f>SUMIFS('Abrechnung 2026'!$L$10:$L$209,'Abrechnung 2026'!$A$10:$A$209,A4)</f>
        <v>134.90000000000009</v>
      </c>
      <c r="E4" s="19">
        <f>SUMIFS('Abrechnung 2026'!$P$10:$P$209,'Abrechnung 2026'!$A$10:$A$209,A4)</f>
        <v>45.86</v>
      </c>
      <c r="F4" s="21">
        <f t="shared" ref="F4:F16" si="0">IFERROR(E4/D4,0)</f>
        <v>0.33995552260934003</v>
      </c>
      <c r="G4" s="19">
        <f>SUMIFS('Abrechnung 2026'!$P$10:$P$209,'Abrechnung 2026'!$A$10:$A$209,A4,'Abrechnung 2026'!$Q$10:$Q$209,"Freigegeben")</f>
        <v>31.41</v>
      </c>
      <c r="H4" s="19">
        <f>SUMIFS('Abrechnung 2026'!$P$10:$P$209,'Abrechnung 2026'!$A$10:$A$209,A4,'Abrechnung 2026'!$Q$10:$Q$209,"&lt;&gt;Freigegeben")</f>
        <v>14.45</v>
      </c>
      <c r="I4" s="23">
        <f>COUNTIFS('Abrechnung 2026'!$A$10:$A$209,A4,'Abrechnung 2026'!$R$10:$R$209,"Fehlt Nachweis")</f>
        <v>0</v>
      </c>
      <c r="J4" s="30" t="str">
        <f t="shared" ref="J4:J15" si="1">TEXT(A4,"mmm yyyy")</f>
        <v>ene yyyy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15">
        <v>46054</v>
      </c>
      <c r="B5" s="23">
        <f>COUNTIFS('Abrechnung 2026'!$A$10:$A$209,A5)</f>
        <v>3</v>
      </c>
      <c r="C5" s="17">
        <f>SUMIFS('Abrechnung 2026'!$J$10:$J$209,'Abrechnung 2026'!$A$10:$A$209,A5)</f>
        <v>140.2999999999999</v>
      </c>
      <c r="D5" s="17">
        <f>SUMIFS('Abrechnung 2026'!$L$10:$L$209,'Abrechnung 2026'!$A$10:$A$209,A5)</f>
        <v>140.2999999999999</v>
      </c>
      <c r="E5" s="19">
        <f>SUMIFS('Abrechnung 2026'!$P$10:$P$209,'Abrechnung 2026'!$A$10:$A$209,A5)</f>
        <v>47.7</v>
      </c>
      <c r="F5" s="21">
        <f t="shared" si="0"/>
        <v>0.33998574483250205</v>
      </c>
      <c r="G5" s="19">
        <f>SUMIFS('Abrechnung 2026'!$P$10:$P$209,'Abrechnung 2026'!$A$10:$A$209,A5,'Abrechnung 2026'!$Q$10:$Q$209,"Freigegeben")</f>
        <v>7.75</v>
      </c>
      <c r="H5" s="19">
        <f>SUMIFS('Abrechnung 2026'!$P$10:$P$209,'Abrechnung 2026'!$A$10:$A$209,A5,'Abrechnung 2026'!$Q$10:$Q$209,"&lt;&gt;Freigegeben")</f>
        <v>39.950000000000003</v>
      </c>
      <c r="I5" s="23">
        <f>COUNTIFS('Abrechnung 2026'!$A$10:$A$209,A5,'Abrechnung 2026'!$R$10:$R$209,"Fehlt Nachweis")</f>
        <v>0</v>
      </c>
      <c r="J5" s="30" t="str">
        <f t="shared" si="1"/>
        <v>feb yyyy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15">
        <v>46082</v>
      </c>
      <c r="B6" s="23">
        <f>COUNTIFS('Abrechnung 2026'!$A$10:$A$209,A6)</f>
        <v>3</v>
      </c>
      <c r="C6" s="17">
        <f>SUMIFS('Abrechnung 2026'!$J$10:$J$209,'Abrechnung 2026'!$A$10:$A$209,A6)</f>
        <v>135</v>
      </c>
      <c r="D6" s="17">
        <f>SUMIFS('Abrechnung 2026'!$L$10:$L$209,'Abrechnung 2026'!$A$10:$A$209,A6)</f>
        <v>135</v>
      </c>
      <c r="E6" s="19">
        <f>SUMIFS('Abrechnung 2026'!$P$10:$P$209,'Abrechnung 2026'!$A$10:$A$209,A6)</f>
        <v>45.900000000000006</v>
      </c>
      <c r="F6" s="21">
        <f t="shared" si="0"/>
        <v>0.34</v>
      </c>
      <c r="G6" s="19">
        <f>SUMIFS('Abrechnung 2026'!$P$10:$P$209,'Abrechnung 2026'!$A$10:$A$209,A6,'Abrechnung 2026'!$Q$10:$Q$209,"Freigegeben")</f>
        <v>32.67</v>
      </c>
      <c r="H6" s="19">
        <f>SUMIFS('Abrechnung 2026'!$P$10:$P$209,'Abrechnung 2026'!$A$10:$A$209,A6,'Abrechnung 2026'!$Q$10:$Q$209,"&lt;&gt;Freigegeben")</f>
        <v>13.23</v>
      </c>
      <c r="I6" s="23">
        <f>COUNTIFS('Abrechnung 2026'!$A$10:$A$209,A6,'Abrechnung 2026'!$R$10:$R$209,"Fehlt Nachweis")</f>
        <v>1</v>
      </c>
      <c r="J6" s="30" t="str">
        <f t="shared" si="1"/>
        <v>mar yyyy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5">
      <c r="A7" s="15">
        <v>46113</v>
      </c>
      <c r="B7" s="23">
        <f>COUNTIFS('Abrechnung 2026'!$A$10:$A$209,A7)</f>
        <v>2</v>
      </c>
      <c r="C7" s="17">
        <f>SUMIFS('Abrechnung 2026'!$J$10:$J$209,'Abrechnung 2026'!$A$10:$A$209,A7)</f>
        <v>90.000000000000057</v>
      </c>
      <c r="D7" s="17">
        <f>SUMIFS('Abrechnung 2026'!$L$10:$L$209,'Abrechnung 2026'!$A$10:$A$209,A7)</f>
        <v>85.360000000000056</v>
      </c>
      <c r="E7" s="19">
        <f>SUMIFS('Abrechnung 2026'!$P$10:$P$209,'Abrechnung 2026'!$A$10:$A$209,A7)</f>
        <v>29.02</v>
      </c>
      <c r="F7" s="21">
        <f t="shared" si="0"/>
        <v>0.33997188378631654</v>
      </c>
      <c r="G7" s="19">
        <f>SUMIFS('Abrechnung 2026'!$P$10:$P$209,'Abrechnung 2026'!$A$10:$A$209,A7,'Abrechnung 2026'!$Q$10:$Q$209,"Freigegeben")</f>
        <v>22.71</v>
      </c>
      <c r="H7" s="19">
        <f>SUMIFS('Abrechnung 2026'!$P$10:$P$209,'Abrechnung 2026'!$A$10:$A$209,A7,'Abrechnung 2026'!$Q$10:$Q$209,"&lt;&gt;Freigegeben")</f>
        <v>6.31</v>
      </c>
      <c r="I7" s="23">
        <f>COUNTIFS('Abrechnung 2026'!$A$10:$A$209,A7,'Abrechnung 2026'!$R$10:$R$209,"Fehlt Nachweis")</f>
        <v>0</v>
      </c>
      <c r="J7" s="30" t="str">
        <f t="shared" si="1"/>
        <v>abr yyyy</v>
      </c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5">
      <c r="A8" s="15">
        <v>46143</v>
      </c>
      <c r="B8" s="23">
        <f>COUNTIFS('Abrechnung 2026'!$A$10:$A$209,A8)</f>
        <v>2</v>
      </c>
      <c r="C8" s="17">
        <f>SUMIFS('Abrechnung 2026'!$J$10:$J$209,'Abrechnung 2026'!$A$10:$A$209,A8)</f>
        <v>87.499999999999886</v>
      </c>
      <c r="D8" s="17">
        <f>SUMIFS('Abrechnung 2026'!$L$10:$L$209,'Abrechnung 2026'!$A$10:$A$209,A8)</f>
        <v>87.499999999999886</v>
      </c>
      <c r="E8" s="19">
        <f>SUMIFS('Abrechnung 2026'!$P$10:$P$209,'Abrechnung 2026'!$A$10:$A$209,A8)</f>
        <v>29.75</v>
      </c>
      <c r="F8" s="21">
        <f t="shared" si="0"/>
        <v>0.34000000000000047</v>
      </c>
      <c r="G8" s="19">
        <f>SUMIFS('Abrechnung 2026'!$P$10:$P$209,'Abrechnung 2026'!$A$10:$A$209,A8,'Abrechnung 2026'!$Q$10:$Q$209,"Freigegeben")</f>
        <v>15.88</v>
      </c>
      <c r="H8" s="19">
        <f>SUMIFS('Abrechnung 2026'!$P$10:$P$209,'Abrechnung 2026'!$A$10:$A$209,A8,'Abrechnung 2026'!$Q$10:$Q$209,"&lt;&gt;Freigegeben")</f>
        <v>13.87</v>
      </c>
      <c r="I8" s="23">
        <f>COUNTIFS('Abrechnung 2026'!$A$10:$A$209,A8,'Abrechnung 2026'!$R$10:$R$209,"Fehlt Nachweis")</f>
        <v>0</v>
      </c>
      <c r="J8" s="30" t="str">
        <f t="shared" si="1"/>
        <v>may yyyy</v>
      </c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15">
        <v>46174</v>
      </c>
      <c r="B9" s="23">
        <f>COUNTIFS('Abrechnung 2026'!$A$10:$A$209,A9)</f>
        <v>1</v>
      </c>
      <c r="C9" s="17">
        <f>SUMIFS('Abrechnung 2026'!$J$10:$J$209,'Abrechnung 2026'!$A$10:$A$209,A9)</f>
        <v>56.299999999999955</v>
      </c>
      <c r="D9" s="17">
        <f>SUMIFS('Abrechnung 2026'!$L$10:$L$209,'Abrechnung 2026'!$A$10:$A$209,A9)</f>
        <v>56.299999999999955</v>
      </c>
      <c r="E9" s="19">
        <f>SUMIFS('Abrechnung 2026'!$P$10:$P$209,'Abrechnung 2026'!$A$10:$A$209,A9)</f>
        <v>19.14</v>
      </c>
      <c r="F9" s="21">
        <f t="shared" si="0"/>
        <v>0.33996447602131469</v>
      </c>
      <c r="G9" s="19">
        <f>SUMIFS('Abrechnung 2026'!$P$10:$P$209,'Abrechnung 2026'!$A$10:$A$209,A9,'Abrechnung 2026'!$Q$10:$Q$209,"Freigegeben")</f>
        <v>0</v>
      </c>
      <c r="H9" s="19">
        <f>SUMIFS('Abrechnung 2026'!$P$10:$P$209,'Abrechnung 2026'!$A$10:$A$209,A9,'Abrechnung 2026'!$Q$10:$Q$209,"&lt;&gt;Freigegeben")</f>
        <v>19.14</v>
      </c>
      <c r="I9" s="23">
        <f>COUNTIFS('Abrechnung 2026'!$A$10:$A$209,A9,'Abrechnung 2026'!$R$10:$R$209,"Fehlt Nachweis")</f>
        <v>0</v>
      </c>
      <c r="J9" s="30" t="str">
        <f t="shared" si="1"/>
        <v>jun yyyy</v>
      </c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customHeight="1" x14ac:dyDescent="0.25">
      <c r="A10" s="15">
        <v>46204</v>
      </c>
      <c r="B10" s="23">
        <f>COUNTIFS('Abrechnung 2026'!$A$10:$A$209,A10)</f>
        <v>0</v>
      </c>
      <c r="C10" s="17">
        <f>SUMIFS('Abrechnung 2026'!$J$10:$J$209,'Abrechnung 2026'!$A$10:$A$209,A10)</f>
        <v>0</v>
      </c>
      <c r="D10" s="17">
        <f>SUMIFS('Abrechnung 2026'!$L$10:$L$209,'Abrechnung 2026'!$A$10:$A$209,A10)</f>
        <v>0</v>
      </c>
      <c r="E10" s="19">
        <f>SUMIFS('Abrechnung 2026'!$P$10:$P$209,'Abrechnung 2026'!$A$10:$A$209,A10)</f>
        <v>0</v>
      </c>
      <c r="F10" s="21">
        <f t="shared" si="0"/>
        <v>0</v>
      </c>
      <c r="G10" s="19">
        <f>SUMIFS('Abrechnung 2026'!$P$10:$P$209,'Abrechnung 2026'!$A$10:$A$209,A10,'Abrechnung 2026'!$Q$10:$Q$209,"Freigegeben")</f>
        <v>0</v>
      </c>
      <c r="H10" s="19">
        <f>SUMIFS('Abrechnung 2026'!$P$10:$P$209,'Abrechnung 2026'!$A$10:$A$209,A10,'Abrechnung 2026'!$Q$10:$Q$209,"&lt;&gt;Freigegeben")</f>
        <v>0</v>
      </c>
      <c r="I10" s="23">
        <f>COUNTIFS('Abrechnung 2026'!$A$10:$A$209,A10,'Abrechnung 2026'!$R$10:$R$209,"Fehlt Nachweis")</f>
        <v>0</v>
      </c>
      <c r="J10" s="30" t="str">
        <f t="shared" si="1"/>
        <v>jul yyyy</v>
      </c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15">
        <v>46235</v>
      </c>
      <c r="B11" s="23">
        <f>COUNTIFS('Abrechnung 2026'!$A$10:$A$209,A11)</f>
        <v>0</v>
      </c>
      <c r="C11" s="17">
        <f>SUMIFS('Abrechnung 2026'!$J$10:$J$209,'Abrechnung 2026'!$A$10:$A$209,A11)</f>
        <v>0</v>
      </c>
      <c r="D11" s="17">
        <f>SUMIFS('Abrechnung 2026'!$L$10:$L$209,'Abrechnung 2026'!$A$10:$A$209,A11)</f>
        <v>0</v>
      </c>
      <c r="E11" s="19">
        <f>SUMIFS('Abrechnung 2026'!$P$10:$P$209,'Abrechnung 2026'!$A$10:$A$209,A11)</f>
        <v>0</v>
      </c>
      <c r="F11" s="21">
        <f t="shared" si="0"/>
        <v>0</v>
      </c>
      <c r="G11" s="19">
        <f>SUMIFS('Abrechnung 2026'!$P$10:$P$209,'Abrechnung 2026'!$A$10:$A$209,A11,'Abrechnung 2026'!$Q$10:$Q$209,"Freigegeben")</f>
        <v>0</v>
      </c>
      <c r="H11" s="19">
        <f>SUMIFS('Abrechnung 2026'!$P$10:$P$209,'Abrechnung 2026'!$A$10:$A$209,A11,'Abrechnung 2026'!$Q$10:$Q$209,"&lt;&gt;Freigegeben")</f>
        <v>0</v>
      </c>
      <c r="I11" s="23">
        <f>COUNTIFS('Abrechnung 2026'!$A$10:$A$209,A11,'Abrechnung 2026'!$R$10:$R$209,"Fehlt Nachweis")</f>
        <v>0</v>
      </c>
      <c r="J11" s="30" t="str">
        <f t="shared" si="1"/>
        <v>ago yyyy</v>
      </c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15">
        <v>46266</v>
      </c>
      <c r="B12" s="23">
        <f>COUNTIFS('Abrechnung 2026'!$A$10:$A$209,A12)</f>
        <v>0</v>
      </c>
      <c r="C12" s="17">
        <f>SUMIFS('Abrechnung 2026'!$J$10:$J$209,'Abrechnung 2026'!$A$10:$A$209,A12)</f>
        <v>0</v>
      </c>
      <c r="D12" s="17">
        <f>SUMIFS('Abrechnung 2026'!$L$10:$L$209,'Abrechnung 2026'!$A$10:$A$209,A12)</f>
        <v>0</v>
      </c>
      <c r="E12" s="19">
        <f>SUMIFS('Abrechnung 2026'!$P$10:$P$209,'Abrechnung 2026'!$A$10:$A$209,A12)</f>
        <v>0</v>
      </c>
      <c r="F12" s="21">
        <f t="shared" si="0"/>
        <v>0</v>
      </c>
      <c r="G12" s="19">
        <f>SUMIFS('Abrechnung 2026'!$P$10:$P$209,'Abrechnung 2026'!$A$10:$A$209,A12,'Abrechnung 2026'!$Q$10:$Q$209,"Freigegeben")</f>
        <v>0</v>
      </c>
      <c r="H12" s="19">
        <f>SUMIFS('Abrechnung 2026'!$P$10:$P$209,'Abrechnung 2026'!$A$10:$A$209,A12,'Abrechnung 2026'!$Q$10:$Q$209,"&lt;&gt;Freigegeben")</f>
        <v>0</v>
      </c>
      <c r="I12" s="23">
        <f>COUNTIFS('Abrechnung 2026'!$A$10:$A$209,A12,'Abrechnung 2026'!$R$10:$R$209,"Fehlt Nachweis")</f>
        <v>0</v>
      </c>
      <c r="J12" s="30" t="str">
        <f t="shared" si="1"/>
        <v>sep yyyy</v>
      </c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15">
        <v>46296</v>
      </c>
      <c r="B13" s="23">
        <f>COUNTIFS('Abrechnung 2026'!$A$10:$A$209,A13)</f>
        <v>0</v>
      </c>
      <c r="C13" s="17">
        <f>SUMIFS('Abrechnung 2026'!$J$10:$J$209,'Abrechnung 2026'!$A$10:$A$209,A13)</f>
        <v>0</v>
      </c>
      <c r="D13" s="17">
        <f>SUMIFS('Abrechnung 2026'!$L$10:$L$209,'Abrechnung 2026'!$A$10:$A$209,A13)</f>
        <v>0</v>
      </c>
      <c r="E13" s="19">
        <f>SUMIFS('Abrechnung 2026'!$P$10:$P$209,'Abrechnung 2026'!$A$10:$A$209,A13)</f>
        <v>0</v>
      </c>
      <c r="F13" s="21">
        <f t="shared" si="0"/>
        <v>0</v>
      </c>
      <c r="G13" s="19">
        <f>SUMIFS('Abrechnung 2026'!$P$10:$P$209,'Abrechnung 2026'!$A$10:$A$209,A13,'Abrechnung 2026'!$Q$10:$Q$209,"Freigegeben")</f>
        <v>0</v>
      </c>
      <c r="H13" s="19">
        <f>SUMIFS('Abrechnung 2026'!$P$10:$P$209,'Abrechnung 2026'!$A$10:$A$209,A13,'Abrechnung 2026'!$Q$10:$Q$209,"&lt;&gt;Freigegeben")</f>
        <v>0</v>
      </c>
      <c r="I13" s="23">
        <f>COUNTIFS('Abrechnung 2026'!$A$10:$A$209,A13,'Abrechnung 2026'!$R$10:$R$209,"Fehlt Nachweis")</f>
        <v>0</v>
      </c>
      <c r="J13" s="30" t="str">
        <f t="shared" si="1"/>
        <v>oct yyyy</v>
      </c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15">
        <v>46327</v>
      </c>
      <c r="B14" s="23">
        <f>COUNTIFS('Abrechnung 2026'!$A$10:$A$209,A14)</f>
        <v>0</v>
      </c>
      <c r="C14" s="17">
        <f>SUMIFS('Abrechnung 2026'!$J$10:$J$209,'Abrechnung 2026'!$A$10:$A$209,A14)</f>
        <v>0</v>
      </c>
      <c r="D14" s="17">
        <f>SUMIFS('Abrechnung 2026'!$L$10:$L$209,'Abrechnung 2026'!$A$10:$A$209,A14)</f>
        <v>0</v>
      </c>
      <c r="E14" s="19">
        <f>SUMIFS('Abrechnung 2026'!$P$10:$P$209,'Abrechnung 2026'!$A$10:$A$209,A14)</f>
        <v>0</v>
      </c>
      <c r="F14" s="21">
        <f t="shared" si="0"/>
        <v>0</v>
      </c>
      <c r="G14" s="19">
        <f>SUMIFS('Abrechnung 2026'!$P$10:$P$209,'Abrechnung 2026'!$A$10:$A$209,A14,'Abrechnung 2026'!$Q$10:$Q$209,"Freigegeben")</f>
        <v>0</v>
      </c>
      <c r="H14" s="19">
        <f>SUMIFS('Abrechnung 2026'!$P$10:$P$209,'Abrechnung 2026'!$A$10:$A$209,A14,'Abrechnung 2026'!$Q$10:$Q$209,"&lt;&gt;Freigegeben")</f>
        <v>0</v>
      </c>
      <c r="I14" s="23">
        <f>COUNTIFS('Abrechnung 2026'!$A$10:$A$209,A14,'Abrechnung 2026'!$R$10:$R$209,"Fehlt Nachweis")</f>
        <v>0</v>
      </c>
      <c r="J14" s="30" t="str">
        <f t="shared" si="1"/>
        <v>nov yyyy</v>
      </c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15">
        <v>46357</v>
      </c>
      <c r="B15" s="23">
        <f>COUNTIFS('Abrechnung 2026'!$A$10:$A$209,A15)</f>
        <v>0</v>
      </c>
      <c r="C15" s="17">
        <f>SUMIFS('Abrechnung 2026'!$J$10:$J$209,'Abrechnung 2026'!$A$10:$A$209,A15)</f>
        <v>0</v>
      </c>
      <c r="D15" s="17">
        <f>SUMIFS('Abrechnung 2026'!$L$10:$L$209,'Abrechnung 2026'!$A$10:$A$209,A15)</f>
        <v>0</v>
      </c>
      <c r="E15" s="19">
        <f>SUMIFS('Abrechnung 2026'!$P$10:$P$209,'Abrechnung 2026'!$A$10:$A$209,A15)</f>
        <v>0</v>
      </c>
      <c r="F15" s="21">
        <f t="shared" si="0"/>
        <v>0</v>
      </c>
      <c r="G15" s="19">
        <f>SUMIFS('Abrechnung 2026'!$P$10:$P$209,'Abrechnung 2026'!$A$10:$A$209,A15,'Abrechnung 2026'!$Q$10:$Q$209,"Freigegeben")</f>
        <v>0</v>
      </c>
      <c r="H15" s="19">
        <f>SUMIFS('Abrechnung 2026'!$P$10:$P$209,'Abrechnung 2026'!$A$10:$A$209,A15,'Abrechnung 2026'!$Q$10:$Q$209,"&lt;&gt;Freigegeben")</f>
        <v>0</v>
      </c>
      <c r="I15" s="23">
        <f>COUNTIFS('Abrechnung 2026'!$A$10:$A$209,A15,'Abrechnung 2026'!$R$10:$R$209,"Fehlt Nachweis")</f>
        <v>0</v>
      </c>
      <c r="J15" s="30" t="str">
        <f t="shared" si="1"/>
        <v>dic yyyy</v>
      </c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16" t="s">
        <v>66</v>
      </c>
      <c r="B16" s="24">
        <f>SUM(B4:B15)</f>
        <v>14</v>
      </c>
      <c r="C16" s="18">
        <f>SUM(C4:C15)</f>
        <v>643.99999999999989</v>
      </c>
      <c r="D16" s="18">
        <f>SUM(D4:D15)</f>
        <v>639.3599999999999</v>
      </c>
      <c r="E16" s="20">
        <f>SUM(E4:E15)</f>
        <v>217.37</v>
      </c>
      <c r="F16" s="22">
        <f t="shared" si="0"/>
        <v>0.33998060560560567</v>
      </c>
      <c r="G16" s="20">
        <f>SUM(G4:G15)</f>
        <v>110.41999999999999</v>
      </c>
      <c r="H16" s="20">
        <f>SUM(H4:H15)</f>
        <v>106.95000000000002</v>
      </c>
      <c r="I16" s="24">
        <f>SUM(I4:I15)</f>
        <v>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8" customHeight="1" x14ac:dyDescent="0.25">
      <c r="A19" s="43" t="s">
        <v>67</v>
      </c>
      <c r="B19" s="32"/>
      <c r="C19" s="32"/>
      <c r="D19" s="32"/>
      <c r="E19" s="32"/>
      <c r="F19" s="32"/>
      <c r="G19" s="32"/>
      <c r="H19" s="32"/>
      <c r="I19" s="3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</sheetData>
  <mergeCells count="2">
    <mergeCell ref="A1:I1"/>
    <mergeCell ref="A19:I23"/>
  </mergeCells>
  <conditionalFormatting sqref="E4:E15">
    <cfRule type="dataBar" priority="1">
      <dataBar>
        <cfvo type="min"/>
        <cfvo type="max"/>
        <color rgb="FF1F4E79"/>
      </dataBar>
    </cfRule>
    <cfRule type="dataBar" priority="4">
      <dataBar>
        <cfvo type="min"/>
        <cfvo type="max"/>
        <color rgb="FF1F4E79"/>
      </dataBar>
      <extLst>
        <ext xmlns:x14="http://schemas.microsoft.com/office/spreadsheetml/2009/9/main" uri="{B025F937-C7B1-47D3-B67F-A62EFF666E3E}">
          <x14:id>{0A595B4E-3573-0EAB-CDA8-71F068628778}</x14:id>
        </ext>
      </extLst>
    </cfRule>
  </conditionalFormatting>
  <conditionalFormatting sqref="H4:H15">
    <cfRule type="expression" dxfId="1" priority="2">
      <formula>H4&gt;0</formula>
    </cfRule>
  </conditionalFormatting>
  <conditionalFormatting sqref="I4:I15">
    <cfRule type="expression" dxfId="0" priority="3">
      <formula>I4&gt;0</formula>
    </cfRule>
  </conditionalFormatting>
  <pageMargins left="0.7" right="0.7" top="0.75" bottom="0.75" header="0.3" footer="0.3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A595B4E-3573-0EAB-CDA8-71F068628778}">
            <x14:dataBar>
              <x14:cfvo type="min"/>
              <x14:cfvo type="max"/>
              <x14:negativeFillColor auto="1"/>
              <x14:axisColor auto="1"/>
            </x14:dataBar>
          </x14:cfRule>
          <xm:sqref>E4:E15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260"/>
  <sheetViews>
    <sheetView workbookViewId="0"/>
  </sheetViews>
  <sheetFormatPr baseColWidth="10" defaultColWidth="9" defaultRowHeight="15" x14ac:dyDescent="0.25"/>
  <cols>
    <col min="1" max="5" width="24" customWidth="1"/>
    <col min="6" max="6" width="36" customWidth="1"/>
  </cols>
  <sheetData>
    <row r="1" spans="1:26" ht="19.149999999999999" customHeight="1" x14ac:dyDescent="0.25">
      <c r="A1" s="31" t="s">
        <v>68</v>
      </c>
      <c r="B1" s="32"/>
      <c r="C1" s="32"/>
      <c r="D1" s="32"/>
      <c r="E1" s="32"/>
      <c r="F1" s="3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5">
      <c r="A3" s="25" t="s">
        <v>69</v>
      </c>
      <c r="B3" s="3">
        <v>2026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5">
      <c r="A4" s="25" t="s">
        <v>70</v>
      </c>
      <c r="B4" s="3" t="s">
        <v>71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" customHeight="1" x14ac:dyDescent="0.25">
      <c r="A5" s="25" t="s">
        <v>72</v>
      </c>
      <c r="B5" s="26">
        <v>0.34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" customHeight="1" x14ac:dyDescent="0.25">
      <c r="A6" s="25" t="s">
        <v>73</v>
      </c>
      <c r="B6" s="26">
        <v>0.32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25">
      <c r="A7" s="25" t="s">
        <v>74</v>
      </c>
      <c r="B7" s="26">
        <v>13.4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25">
      <c r="A8" s="25" t="s">
        <v>75</v>
      </c>
      <c r="B8" s="27">
        <v>430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customHeight="1" x14ac:dyDescent="0.25">
      <c r="A9" s="25" t="s">
        <v>76</v>
      </c>
      <c r="B9" s="28">
        <f>IFERROR(B7/B8,0)</f>
        <v>3.1162790697674421E-2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25">
      <c r="A10" s="25" t="s">
        <v>77</v>
      </c>
      <c r="B10" s="28">
        <f>B6+B9</f>
        <v>0.35116279069767442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customHeight="1" x14ac:dyDescent="0.25">
      <c r="A11" s="25" t="s">
        <v>78</v>
      </c>
      <c r="B11" s="29">
        <v>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customHeight="1" x14ac:dyDescent="0.25">
      <c r="A12" s="25" t="s">
        <v>79</v>
      </c>
      <c r="B12" s="3" t="s">
        <v>80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" customHeight="1" x14ac:dyDescent="0.25">
      <c r="A14" s="2" t="s">
        <v>9</v>
      </c>
      <c r="B14" s="2" t="s">
        <v>10</v>
      </c>
      <c r="C14" s="2" t="s">
        <v>12</v>
      </c>
      <c r="D14" s="2" t="s">
        <v>13</v>
      </c>
      <c r="E14" s="2" t="s">
        <v>22</v>
      </c>
      <c r="F14" s="2" t="s">
        <v>81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" customHeight="1" x14ac:dyDescent="0.25">
      <c r="A15" s="3" t="s">
        <v>25</v>
      </c>
      <c r="B15" s="3" t="s">
        <v>26</v>
      </c>
      <c r="C15" s="3" t="s">
        <v>28</v>
      </c>
      <c r="D15" s="3" t="s">
        <v>29</v>
      </c>
      <c r="E15" s="3" t="s">
        <v>49</v>
      </c>
      <c r="F15" s="3" t="s">
        <v>82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" customHeight="1" x14ac:dyDescent="0.25">
      <c r="A16" s="3" t="s">
        <v>31</v>
      </c>
      <c r="B16" s="3" t="s">
        <v>32</v>
      </c>
      <c r="C16" s="3" t="s">
        <v>34</v>
      </c>
      <c r="D16" s="3" t="s">
        <v>35</v>
      </c>
      <c r="E16" s="3" t="s">
        <v>36</v>
      </c>
      <c r="F16" s="3" t="s">
        <v>83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" customHeight="1" x14ac:dyDescent="0.25">
      <c r="A17" s="3" t="s">
        <v>38</v>
      </c>
      <c r="B17" s="3" t="s">
        <v>39</v>
      </c>
      <c r="C17" s="3" t="s">
        <v>41</v>
      </c>
      <c r="D17" s="3" t="s">
        <v>42</v>
      </c>
      <c r="E17" s="3" t="s">
        <v>4</v>
      </c>
      <c r="F17" s="3" t="s">
        <v>84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5">
      <c r="A18" s="3" t="s">
        <v>44</v>
      </c>
      <c r="B18" s="3" t="s">
        <v>45</v>
      </c>
      <c r="C18" s="3" t="s">
        <v>47</v>
      </c>
      <c r="D18" s="3" t="s">
        <v>48</v>
      </c>
      <c r="E18" s="3" t="s">
        <v>85</v>
      </c>
      <c r="F18" s="3" t="s">
        <v>86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customHeight="1" x14ac:dyDescent="0.25">
      <c r="A19" s="3" t="s">
        <v>51</v>
      </c>
      <c r="B19" s="3" t="s">
        <v>52</v>
      </c>
      <c r="C19" s="3" t="s">
        <v>28</v>
      </c>
      <c r="D19" s="3" t="s">
        <v>87</v>
      </c>
      <c r="E19" s="3"/>
      <c r="F19" s="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customHeight="1" x14ac:dyDescent="0.25">
      <c r="A20" s="3"/>
      <c r="B20" s="3" t="s">
        <v>88</v>
      </c>
      <c r="C20" s="3"/>
      <c r="D20" s="3"/>
      <c r="E20" s="3"/>
      <c r="F20" s="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</sheetData>
  <mergeCells count="1">
    <mergeCell ref="A1:F1"/>
  </mergeCells>
  <dataValidations count="1">
    <dataValidation type="list" sqref="B4" xr:uid="{00000000-0002-0000-0200-000000000000}">
      <formula1>"Strompreispauschale,Tatsächliche Stromkosten"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Abrechnung 2026</vt:lpstr>
      <vt:lpstr>Monatsreport</vt:lpstr>
      <vt:lpstr>Einstellungen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2026-06-17T09:12:00Z</dcterms:modified>
</cp:coreProperties>
</file>