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9775954-67B7-48C3-8B5C-FFB7F14B926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chlüsselregister" sheetId="1" r:id="rId1"/>
    <sheet name="Ausgabe-Protokoll" sheetId="2" r:id="rId2"/>
    <sheet name="Schlüsselnehmer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6" i="1" l="1"/>
  <c r="G46" i="1"/>
  <c r="H45" i="1"/>
  <c r="G45" i="1"/>
  <c r="H44" i="1"/>
  <c r="G44" i="1"/>
  <c r="H43" i="1"/>
  <c r="G43" i="1"/>
  <c r="H42" i="1"/>
  <c r="G42" i="1"/>
  <c r="H7" i="1" s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G25" i="1"/>
  <c r="H25" i="1" s="1"/>
  <c r="G24" i="1"/>
  <c r="H24" i="1" s="1"/>
  <c r="G23" i="1"/>
  <c r="H23" i="1" s="1"/>
  <c r="G22" i="1"/>
  <c r="H22" i="1" s="1"/>
  <c r="H21" i="1"/>
  <c r="G21" i="1"/>
  <c r="H20" i="1"/>
  <c r="G20" i="1"/>
  <c r="H19" i="1"/>
  <c r="G19" i="1"/>
  <c r="H18" i="1"/>
  <c r="G18" i="1"/>
  <c r="G17" i="1"/>
  <c r="H17" i="1" s="1"/>
  <c r="H16" i="1"/>
  <c r="G16" i="1"/>
  <c r="G15" i="1"/>
  <c r="H15" i="1" s="1"/>
  <c r="G14" i="1"/>
  <c r="H14" i="1" s="1"/>
  <c r="G13" i="1"/>
  <c r="H13" i="1" s="1"/>
  <c r="G12" i="1"/>
  <c r="H12" i="1" s="1"/>
  <c r="J7" i="1"/>
  <c r="F7" i="1"/>
  <c r="D7" i="1"/>
  <c r="B7" i="1"/>
</calcChain>
</file>

<file path=xl/sharedStrings.xml><?xml version="1.0" encoding="utf-8"?>
<sst xmlns="http://schemas.openxmlformats.org/spreadsheetml/2006/main" count="361" uniqueCount="194">
  <si>
    <t>SCHLÜSSELLISTE  &amp;  SCHLÜSSELVERWALTUNG</t>
  </si>
  <si>
    <t>Objekt / Liegenschaft: [Objektname eintragen]  |  Verwaltung: [Zuständige Person]  |  Stand: 2026</t>
  </si>
  <si>
    <t>● Verfügbar    ● Teilw. ausgegeben    ● Komplett ausgegeben</t>
  </si>
  <si>
    <t>Schlüsselarten</t>
  </si>
  <si>
    <t>Schlüssel gesamt</t>
  </si>
  <si>
    <t>Ausgegeben</t>
  </si>
  <si>
    <t>Verfügbar</t>
  </si>
  <si>
    <t>Auslastung</t>
  </si>
  <si>
    <t>Nr.</t>
  </si>
  <si>
    <t>Schlüsselbezeichnung</t>
  </si>
  <si>
    <t>Bereich / Schloss / Tür</t>
  </si>
  <si>
    <t>Gesamt
Anz.</t>
  </si>
  <si>
    <t>Ausgegeben
Anz.</t>
  </si>
  <si>
    <t>Verfügbar
Anz.</t>
  </si>
  <si>
    <t>Status</t>
  </si>
  <si>
    <t>Aufbewahrungs-
ort</t>
  </si>
  <si>
    <t>Bemerkung</t>
  </si>
  <si>
    <t>S-001</t>
  </si>
  <si>
    <t>Haupteingang</t>
  </si>
  <si>
    <t>Erdgeschoss / Eingangstür</t>
  </si>
  <si>
    <t>Schlüsselschrank A</t>
  </si>
  <si>
    <t>Nachbestellung geplant</t>
  </si>
  <si>
    <t>S-002</t>
  </si>
  <si>
    <t>Hintereingang</t>
  </si>
  <si>
    <t>Erdgeschoss / Rückseite</t>
  </si>
  <si>
    <t>Alle ausgegeben – Rückgabe prüfen</t>
  </si>
  <si>
    <t>S-003</t>
  </si>
  <si>
    <t>Büro 1.OG links</t>
  </si>
  <si>
    <t>1. Obergeschoss</t>
  </si>
  <si>
    <t>S-004</t>
  </si>
  <si>
    <t>Büro 1.OG rechts</t>
  </si>
  <si>
    <t>S-005</t>
  </si>
  <si>
    <t>Besprechungsraum</t>
  </si>
  <si>
    <t>1. Obergeschoss / Raum 110</t>
  </si>
  <si>
    <t>Schlüsselschrank B</t>
  </si>
  <si>
    <t>Schlüssel nur nach Bedarf</t>
  </si>
  <si>
    <t>S-006</t>
  </si>
  <si>
    <t>Serverraum</t>
  </si>
  <si>
    <t>Kellergeschoss / Technik</t>
  </si>
  <si>
    <t>Tresor – Geschäftsf.</t>
  </si>
  <si>
    <t>Zugang nur autorisiertes Personal</t>
  </si>
  <si>
    <t>S-007</t>
  </si>
  <si>
    <t>Archiv</t>
  </si>
  <si>
    <t>Kellergeschoss</t>
  </si>
  <si>
    <t>S-008</t>
  </si>
  <si>
    <t>Lagerhalle</t>
  </si>
  <si>
    <t>Außengelände / Lager</t>
  </si>
  <si>
    <t>Schlüsselschrank C</t>
  </si>
  <si>
    <t>S-009</t>
  </si>
  <si>
    <t>Tiefgarageneinfahrt</t>
  </si>
  <si>
    <t>Außengelände / Zufahrt</t>
  </si>
  <si>
    <t>Fernbedienung separat</t>
  </si>
  <si>
    <t>S-010</t>
  </si>
  <si>
    <t>Kantine / Aufenthaltsraum</t>
  </si>
  <si>
    <t>2. Obergeschoss</t>
  </si>
  <si>
    <t>Alle ausgegeben</t>
  </si>
  <si>
    <t>S-011</t>
  </si>
  <si>
    <t>Werkstatt</t>
  </si>
  <si>
    <t>Außengelände / Werkstattgebäude</t>
  </si>
  <si>
    <t>S-012</t>
  </si>
  <si>
    <t>Dachboden / Technikraum</t>
  </si>
  <si>
    <t>Dachgeschoss</t>
  </si>
  <si>
    <t>Nur Wartungspersonal</t>
  </si>
  <si>
    <t>S-013</t>
  </si>
  <si>
    <t>Fahrzeughalle</t>
  </si>
  <si>
    <t>Außengelände</t>
  </si>
  <si>
    <t>Nachbestellung läuft</t>
  </si>
  <si>
    <t>S-014</t>
  </si>
  <si>
    <t>Elektroverteiler</t>
  </si>
  <si>
    <t>Sicherheitsrelevant</t>
  </si>
  <si>
    <t>S-015</t>
  </si>
  <si>
    <t>Aufzugmaschinenraum</t>
  </si>
  <si>
    <t>Dachgeschoss / Technik</t>
  </si>
  <si>
    <t>Nur bei Wartung</t>
  </si>
  <si>
    <t>ℹ  Hinweis: Spalte G (Verfügbar) und Spalte H (Status) werden automatisch berechnet.  Für Spalte I (Aufbewahrungsort) steht eine Auswahlliste zur Verfügung.  Neue Schlüssel einfach in den nächsten freien Zeilen eintragen.</t>
  </si>
  <si>
    <t>SCHLÜSSELAUSGABE-PROTOKOLL  2026</t>
  </si>
  <si>
    <t>Lückenlose Dokumentation aller Schlüsselausgaben und -rückgaben  |  Alle Felder vollständig ausfüllen</t>
  </si>
  <si>
    <t>Lfd. Nr.</t>
  </si>
  <si>
    <t>Schlüssel-Nr.</t>
  </si>
  <si>
    <t>Ausgegeben an (Name)</t>
  </si>
  <si>
    <t>Abteilung / Funktion</t>
  </si>
  <si>
    <t>Ausgabedatum</t>
  </si>
  <si>
    <t>Geplante Rückgabe</t>
  </si>
  <si>
    <t>Tatsächl. Rückgabe</t>
  </si>
  <si>
    <t>Unterschrift / Kürzel</t>
  </si>
  <si>
    <t>M. Berger</t>
  </si>
  <si>
    <t>Empfang</t>
  </si>
  <si>
    <t>03.01.2026</t>
  </si>
  <si>
    <t>31.12.2026</t>
  </si>
  <si>
    <t>MB</t>
  </si>
  <si>
    <t>Dauerschlüssel</t>
  </si>
  <si>
    <t>T. Krause</t>
  </si>
  <si>
    <t>Hausmeister</t>
  </si>
  <si>
    <t>TK</t>
  </si>
  <si>
    <t>S. Vogel</t>
  </si>
  <si>
    <t>Geschäftsführung</t>
  </si>
  <si>
    <t>05.01.2026</t>
  </si>
  <si>
    <t>SV</t>
  </si>
  <si>
    <t>R. Hoffmann</t>
  </si>
  <si>
    <t>Reinigungsdienst</t>
  </si>
  <si>
    <t>04.01.2026</t>
  </si>
  <si>
    <t>30.06.2026</t>
  </si>
  <si>
    <t>28.06.2026</t>
  </si>
  <si>
    <t>RH</t>
  </si>
  <si>
    <t>Rückgabe erfolgt</t>
  </si>
  <si>
    <t>P. Müller</t>
  </si>
  <si>
    <t>Wartung extern</t>
  </si>
  <si>
    <t>15.03.2026</t>
  </si>
  <si>
    <t>30.03.2026</t>
  </si>
  <si>
    <t>29.03.2026</t>
  </si>
  <si>
    <t>PM</t>
  </si>
  <si>
    <t>Kurzfristig für Wartung</t>
  </si>
  <si>
    <t>A. Weber</t>
  </si>
  <si>
    <t>Buchhaltung</t>
  </si>
  <si>
    <t>AW</t>
  </si>
  <si>
    <t>L. Fischer</t>
  </si>
  <si>
    <t>LF</t>
  </si>
  <si>
    <t>K. Braun</t>
  </si>
  <si>
    <t>Vertrieb</t>
  </si>
  <si>
    <t>KB</t>
  </si>
  <si>
    <t>Teamleitung</t>
  </si>
  <si>
    <t>J. Neumann</t>
  </si>
  <si>
    <t>IT-Administration</t>
  </si>
  <si>
    <t>JN</t>
  </si>
  <si>
    <t>Sicherheitsbereich</t>
  </si>
  <si>
    <t>Reserveschlüssel GF</t>
  </si>
  <si>
    <t>E. Schmidt</t>
  </si>
  <si>
    <t>Verwaltung</t>
  </si>
  <si>
    <t>10.01.2026</t>
  </si>
  <si>
    <t>ES</t>
  </si>
  <si>
    <t>G. Richter</t>
  </si>
  <si>
    <t>Lager</t>
  </si>
  <si>
    <t>GR</t>
  </si>
  <si>
    <t>F. Wolf</t>
  </si>
  <si>
    <t>FW</t>
  </si>
  <si>
    <t>H. Zimmermann</t>
  </si>
  <si>
    <t>HZ</t>
  </si>
  <si>
    <t>inkl. Fernbedienung</t>
  </si>
  <si>
    <t>Kantine</t>
  </si>
  <si>
    <t>SCHLÜSSELNEHMER-ÜBERSICHT  &amp;  BESTANDSNACHWEIS</t>
  </si>
  <si>
    <t>Übersicht aller Personen mit ausgegebenem Schlüsselbesitz  |  Stand: 2026  |  Für Jahres-Inventur empfohlen</t>
  </si>
  <si>
    <t>Pers.-Nr.</t>
  </si>
  <si>
    <t>Name / Vorname</t>
  </si>
  <si>
    <t>Kontakt (Tel. / E-Mail)</t>
  </si>
  <si>
    <t>Rückgabedatum</t>
  </si>
  <si>
    <t>MA-001</t>
  </si>
  <si>
    <t>Berger, Markus</t>
  </si>
  <si>
    <t>0511 / 123-100</t>
  </si>
  <si>
    <t>S-001, S-009</t>
  </si>
  <si>
    <t>Aktiv</t>
  </si>
  <si>
    <t>MA-002</t>
  </si>
  <si>
    <t>Krause, Thomas</t>
  </si>
  <si>
    <t>0511 / 123-150</t>
  </si>
  <si>
    <t>S-001, S-002, S-008, S-009</t>
  </si>
  <si>
    <t>Vollzugang Betrieb</t>
  </si>
  <si>
    <t>MA-003</t>
  </si>
  <si>
    <t>Vogel, Sandra</t>
  </si>
  <si>
    <t>0511 / 123-010</t>
  </si>
  <si>
    <t>S-001, S-006, S-009</t>
  </si>
  <si>
    <t>MA-004</t>
  </si>
  <si>
    <t>Weber, Anna</t>
  </si>
  <si>
    <t>0511 / 123-201</t>
  </si>
  <si>
    <t>S-003, S-009</t>
  </si>
  <si>
    <t>MA-005</t>
  </si>
  <si>
    <t>Fischer, Lars</t>
  </si>
  <si>
    <t>0511 / 123-202</t>
  </si>
  <si>
    <t>MA-006</t>
  </si>
  <si>
    <t>Braun, Klaus</t>
  </si>
  <si>
    <t>0511 / 123-300</t>
  </si>
  <si>
    <t>Teamleitung Vertrieb</t>
  </si>
  <si>
    <t>MA-007</t>
  </si>
  <si>
    <t>Neumann, Jan</t>
  </si>
  <si>
    <t>0511 / 123-400</t>
  </si>
  <si>
    <t>MA-008</t>
  </si>
  <si>
    <t>Schmidt, Eva</t>
  </si>
  <si>
    <t>0511 / 123-102</t>
  </si>
  <si>
    <t>MA-009</t>
  </si>
  <si>
    <t>Richter, Georg</t>
  </si>
  <si>
    <t>0511 / 123-500</t>
  </si>
  <si>
    <t>MA-010</t>
  </si>
  <si>
    <t>Wolf, Franz</t>
  </si>
  <si>
    <t>0511 / 123-501</t>
  </si>
  <si>
    <t>MA-011</t>
  </si>
  <si>
    <t>Zimmermann, Hans</t>
  </si>
  <si>
    <t>0511 / 123-502</t>
  </si>
  <si>
    <t>EX-001</t>
  </si>
  <si>
    <t>Hoffmann, Rosa</t>
  </si>
  <si>
    <t>0177 / 456-789</t>
  </si>
  <si>
    <t>Schlüssel zurückgegeben</t>
  </si>
  <si>
    <t>EX-002</t>
  </si>
  <si>
    <t>Müller, Peter</t>
  </si>
  <si>
    <t>Wartung (extern)</t>
  </si>
  <si>
    <t>0160 / 999-888</t>
  </si>
  <si>
    <t>Nur für Wartungstermin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</si>
</sst>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9"/>
      <color rgb="FF7F8C8D"/>
      <name val="Calibri"/>
      <charset val="1"/>
    </font>
    <font>
      <sz val="8"/>
      <color rgb="FF7F8C8D"/>
      <name val="Calibri"/>
      <charset val="1"/>
    </font>
    <font>
      <sz val="8"/>
      <color rgb="FFFFFFFF"/>
      <name val="Calibri"/>
      <charset val="1"/>
    </font>
    <font>
      <b/>
      <sz val="18"/>
      <color rgb="FFFFFFFF"/>
      <name val="Calibri"/>
      <charset val="1"/>
    </font>
    <font>
      <b/>
      <sz val="9"/>
      <color rgb="FFFFFFFF"/>
      <name val="Calibri"/>
      <charset val="1"/>
    </font>
    <font>
      <b/>
      <sz val="9"/>
      <color rgb="FF2E6DA4"/>
      <name val="Calibri"/>
      <charset val="1"/>
    </font>
    <font>
      <b/>
      <sz val="9"/>
      <color rgb="FF1A1A1A"/>
      <name val="Calibri"/>
      <charset val="1"/>
    </font>
    <font>
      <sz val="9"/>
      <color rgb="FF7F8C8D"/>
      <name val="Calibri"/>
      <charset val="1"/>
    </font>
    <font>
      <sz val="9"/>
      <color rgb="FF1A1A1A"/>
      <name val="Calibri"/>
      <charset val="1"/>
    </font>
    <font>
      <b/>
      <sz val="9"/>
      <color rgb="FF000000"/>
      <name val="Calibri"/>
      <charset val="1"/>
    </font>
    <font>
      <i/>
      <sz val="8"/>
      <color rgb="FF7F8C8D"/>
      <name val="Calibri"/>
      <charset val="1"/>
    </font>
    <font>
      <b/>
      <sz val="20"/>
      <color rgb="FFFFFFFF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C3A5F"/>
        <bgColor rgb="FF333399"/>
      </patternFill>
    </fill>
    <fill>
      <patternFill patternType="solid">
        <fgColor rgb="FFD6E4F0"/>
        <bgColor rgb="FFEAECF0"/>
      </patternFill>
    </fill>
    <fill>
      <patternFill patternType="solid">
        <fgColor rgb="FF2E6DA4"/>
        <bgColor rgb="FF2C5F8A"/>
      </patternFill>
    </fill>
    <fill>
      <patternFill patternType="solid">
        <fgColor rgb="FFD35400"/>
        <bgColor rgb="FF922B21"/>
      </patternFill>
    </fill>
    <fill>
      <patternFill patternType="solid">
        <fgColor rgb="FF1E8449"/>
        <bgColor rgb="FF008080"/>
      </patternFill>
    </fill>
    <fill>
      <patternFill patternType="solid">
        <fgColor rgb="FFF5F7FA"/>
        <bgColor rgb="FFFFFFFF"/>
      </patternFill>
    </fill>
    <fill>
      <patternFill patternType="solid">
        <fgColor rgb="FFEAECF0"/>
        <bgColor rgb="FFF5F7FA"/>
      </patternFill>
    </fill>
    <fill>
      <patternFill patternType="solid">
        <fgColor theme="3" tint="-0.499984740745262"/>
        <bgColor rgb="FF333399"/>
      </patternFill>
    </fill>
  </fills>
  <borders count="8">
    <border>
      <left/>
      <right/>
      <top/>
      <bottom/>
      <diagonal/>
    </border>
    <border>
      <left/>
      <right/>
      <top/>
      <bottom style="thick">
        <color rgb="FF2E6DA4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2C5F8A"/>
      </left>
      <right style="thin">
        <color rgb="FF2C5F8A"/>
      </right>
      <top style="thin">
        <color rgb="FF2E6DA4"/>
      </top>
      <bottom style="medium">
        <color rgb="FF2E6DA4"/>
      </bottom>
      <diagonal/>
    </border>
    <border>
      <left style="medium">
        <color rgb="FF1C3A5F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medium">
        <color rgb="FF1C3A5F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2" xfId="0" applyFont="1" applyFill="1" applyBorder="1" applyAlignment="1">
      <alignment horizontal="left" vertical="center" indent="1"/>
    </xf>
    <xf numFmtId="0" fontId="13" fillId="2" borderId="1" xfId="0" applyFont="1" applyFill="1" applyBorder="1" applyAlignment="1">
      <alignment horizontal="left" vertical="center" indent="1"/>
    </xf>
    <xf numFmtId="0" fontId="12" fillId="3" borderId="7" xfId="0" applyFont="1" applyFill="1" applyBorder="1" applyAlignment="1">
      <alignment horizontal="left" vertical="center"/>
    </xf>
    <xf numFmtId="3" fontId="1" fillId="6" borderId="3" xfId="0" applyNumberFormat="1" applyFont="1" applyFill="1" applyBorder="1" applyAlignment="1">
      <alignment horizontal="center" vertical="center"/>
    </xf>
    <xf numFmtId="3" fontId="1" fillId="5" borderId="3" xfId="0" applyNumberFormat="1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12" fillId="7" borderId="6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 wrapText="1"/>
    </xf>
    <xf numFmtId="0" fontId="0" fillId="7" borderId="5" xfId="0" applyFill="1" applyBorder="1"/>
    <xf numFmtId="0" fontId="0" fillId="7" borderId="2" xfId="0" applyFill="1" applyBorder="1"/>
    <xf numFmtId="0" fontId="0" fillId="7" borderId="6" xfId="0" applyFill="1" applyBorder="1"/>
    <xf numFmtId="0" fontId="0" fillId="8" borderId="5" xfId="0" applyFill="1" applyBorder="1"/>
    <xf numFmtId="0" fontId="0" fillId="8" borderId="2" xfId="0" applyFill="1" applyBorder="1"/>
    <xf numFmtId="0" fontId="0" fillId="8" borderId="6" xfId="0" applyFill="1" applyBorder="1"/>
    <xf numFmtId="0" fontId="10" fillId="7" borderId="2" xfId="0" applyFont="1" applyFill="1" applyBorder="1" applyAlignment="1">
      <alignment horizontal="left" vertical="center"/>
    </xf>
    <xf numFmtId="164" fontId="10" fillId="7" borderId="2" xfId="0" applyNumberFormat="1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left" vertical="center"/>
    </xf>
    <xf numFmtId="0" fontId="10" fillId="8" borderId="2" xfId="0" applyFont="1" applyFill="1" applyBorder="1" applyAlignment="1">
      <alignment horizontal="left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left"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8" borderId="6" xfId="0" applyNumberFormat="1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 indent="1"/>
    </xf>
    <xf numFmtId="0" fontId="6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left" vertical="center"/>
    </xf>
    <xf numFmtId="0" fontId="6" fillId="9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8">
    <dxf>
      <font>
        <color rgb="FF7F8C8D"/>
        <name val="Calibri"/>
        <charset val="1"/>
      </font>
      <fill>
        <patternFill>
          <bgColor rgb="FFEAECF0"/>
        </patternFill>
      </fill>
    </dxf>
    <dxf>
      <font>
        <b/>
        <color rgb="FF1E8449"/>
        <name val="Calibri"/>
        <charset val="1"/>
      </font>
      <fill>
        <patternFill>
          <bgColor rgb="FFD5F5E3"/>
        </patternFill>
      </fill>
    </dxf>
    <dxf>
      <font>
        <b/>
        <color rgb="FF784212"/>
        <name val="Calibri"/>
        <charset val="1"/>
      </font>
      <fill>
        <patternFill>
          <bgColor rgb="FFFDEBD0"/>
        </patternFill>
      </fill>
    </dxf>
    <dxf>
      <font>
        <b/>
        <color rgb="FF922B21"/>
        <name val="Calibri"/>
        <charset val="1"/>
      </font>
      <fill>
        <patternFill>
          <bgColor rgb="FFFADBD8"/>
        </patternFill>
      </fill>
    </dxf>
    <dxf>
      <font>
        <b/>
        <color rgb="FF784212"/>
        <name val="Calibri"/>
        <charset val="1"/>
      </font>
      <fill>
        <patternFill>
          <bgColor rgb="FFFDEBD0"/>
        </patternFill>
      </fill>
    </dxf>
    <dxf>
      <font>
        <b/>
        <color rgb="FF1E8449"/>
        <name val="Calibri"/>
        <charset val="1"/>
      </font>
      <fill>
        <patternFill>
          <bgColor rgb="FFD5F5E3"/>
        </patternFill>
      </fill>
    </dxf>
    <dxf>
      <font>
        <b/>
        <color rgb="FF1E8449"/>
        <name val="Calibri"/>
        <charset val="1"/>
      </font>
      <fill>
        <patternFill>
          <bgColor rgb="FFD5F5E3"/>
        </patternFill>
      </fill>
    </dxf>
    <dxf>
      <font>
        <b/>
        <color rgb="FF922B21"/>
        <name val="Calibri"/>
        <charset val="1"/>
      </font>
      <fill>
        <patternFill>
          <bgColor rgb="FFFADB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C3C7"/>
      <rgbColor rgb="FF7F8C8D"/>
      <rgbColor rgb="FF9999FF"/>
      <rgbColor rgb="FF784212"/>
      <rgbColor rgb="FFFDEBD0"/>
      <rgbColor rgb="FFEAECF0"/>
      <rgbColor rgb="FF660066"/>
      <rgbColor rgb="FFFF8080"/>
      <rgbColor rgb="FF2E6DA4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A"/>
      <rgbColor rgb="FFD5F5E3"/>
      <rgbColor rgb="FFFFFF99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D35400"/>
      <rgbColor rgb="FF2C5F8A"/>
      <rgbColor rgb="FF969696"/>
      <rgbColor rgb="FF1C3A5F"/>
      <rgbColor rgb="FF1E8449"/>
      <rgbColor rgb="FF003300"/>
      <rgbColor rgb="FF333300"/>
      <rgbColor rgb="FF922B21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9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R19" sqref="R19"/>
    </sheetView>
  </sheetViews>
  <sheetFormatPr baseColWidth="10" defaultColWidth="8.7109375" defaultRowHeight="15" x14ac:dyDescent="0.25"/>
  <cols>
    <col min="1" max="1" width="1.5703125" customWidth="1"/>
    <col min="2" max="2" width="7" customWidth="1"/>
    <col min="3" max="3" width="26" customWidth="1"/>
    <col min="4" max="4" width="24" customWidth="1"/>
    <col min="5" max="5" width="9" customWidth="1"/>
    <col min="6" max="7" width="11" customWidth="1"/>
    <col min="8" max="8" width="16" customWidth="1"/>
    <col min="9" max="9" width="20" customWidth="1"/>
    <col min="10" max="10" width="26" customWidth="1"/>
    <col min="11" max="11" width="1.5703125" customWidth="1"/>
  </cols>
  <sheetData>
    <row r="1" spans="2:10" ht="7.5" customHeight="1" x14ac:dyDescent="0.25"/>
    <row r="2" spans="2:10" ht="48" customHeight="1" x14ac:dyDescent="0.25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 spans="2:10" ht="21.75" customHeight="1" x14ac:dyDescent="0.25">
      <c r="B3" s="13" t="s">
        <v>1</v>
      </c>
      <c r="C3" s="13"/>
      <c r="D3" s="13"/>
      <c r="E3" s="13"/>
      <c r="F3" s="13"/>
      <c r="G3" s="13"/>
      <c r="H3" s="12" t="s">
        <v>2</v>
      </c>
      <c r="I3" s="12"/>
      <c r="J3" s="12"/>
    </row>
    <row r="4" spans="2:10" ht="7.5" customHeight="1" x14ac:dyDescent="0.25"/>
    <row r="5" spans="2:10" ht="7.5" customHeight="1" x14ac:dyDescent="0.25"/>
    <row r="6" spans="2:10" ht="15.75" customHeight="1" x14ac:dyDescent="0.25">
      <c r="B6" s="11" t="s">
        <v>3</v>
      </c>
      <c r="C6" s="11"/>
      <c r="D6" s="10" t="s">
        <v>4</v>
      </c>
      <c r="E6" s="10"/>
      <c r="F6" s="9" t="s">
        <v>5</v>
      </c>
      <c r="G6" s="9"/>
      <c r="H6" s="8" t="s">
        <v>6</v>
      </c>
      <c r="I6" s="8"/>
      <c r="J6" s="14" t="s">
        <v>7</v>
      </c>
    </row>
    <row r="7" spans="2:10" ht="31.5" customHeight="1" x14ac:dyDescent="0.25">
      <c r="B7" s="7">
        <f>COUNTA(B12:B200)-COUNTIF(B12:B200,"")</f>
        <v>-157</v>
      </c>
      <c r="C7" s="7"/>
      <c r="D7" s="6">
        <f>IFERROR(SUM(E12:E200),0)</f>
        <v>55</v>
      </c>
      <c r="E7" s="6"/>
      <c r="F7" s="5">
        <f>IFERROR(SUM(F12:F200),0)</f>
        <v>33</v>
      </c>
      <c r="G7" s="5"/>
      <c r="H7" s="4">
        <f>IFERROR(SUM(G12:G200),0)</f>
        <v>22</v>
      </c>
      <c r="I7" s="4"/>
      <c r="J7" s="15">
        <f>IFERROR(SUM(F12:F200)/SUM(E12:E200),0)</f>
        <v>0.6</v>
      </c>
    </row>
    <row r="8" spans="2:10" ht="7.5" customHeight="1" x14ac:dyDescent="0.25"/>
    <row r="9" spans="2:10" ht="6" customHeight="1" x14ac:dyDescent="0.25"/>
    <row r="10" spans="2:10" ht="27.75" customHeight="1" x14ac:dyDescent="0.25">
      <c r="B10" s="54" t="s">
        <v>8</v>
      </c>
      <c r="C10" s="55" t="s">
        <v>9</v>
      </c>
      <c r="D10" s="55" t="s">
        <v>10</v>
      </c>
      <c r="E10" s="56" t="s">
        <v>11</v>
      </c>
      <c r="F10" s="56" t="s">
        <v>12</v>
      </c>
      <c r="G10" s="56" t="s">
        <v>13</v>
      </c>
      <c r="H10" s="54" t="s">
        <v>14</v>
      </c>
      <c r="I10" s="56" t="s">
        <v>15</v>
      </c>
      <c r="J10" s="55" t="s">
        <v>16</v>
      </c>
    </row>
    <row r="11" spans="2:10" ht="3.75" customHeight="1" x14ac:dyDescent="0.25"/>
    <row r="12" spans="2:10" ht="21.75" customHeight="1" x14ac:dyDescent="0.25">
      <c r="B12" s="17" t="s">
        <v>17</v>
      </c>
      <c r="C12" s="18" t="s">
        <v>18</v>
      </c>
      <c r="D12" s="19" t="s">
        <v>19</v>
      </c>
      <c r="E12" s="20">
        <v>5</v>
      </c>
      <c r="F12" s="21">
        <v>3</v>
      </c>
      <c r="G12" s="22">
        <f t="shared" ref="G12:G26" si="0">E12-F12</f>
        <v>2</v>
      </c>
      <c r="H12" s="23" t="str">
        <f t="shared" ref="H12:H26" si="1">IF(F12=0,"● Verfügbar",IF(G12=0,"● Komplett ausgegeben","● Teilw. ausgegeben"))</f>
        <v>● Teilw. ausgegeben</v>
      </c>
      <c r="I12" s="24" t="s">
        <v>20</v>
      </c>
      <c r="J12" s="25" t="s">
        <v>21</v>
      </c>
    </row>
    <row r="13" spans="2:10" ht="21.75" customHeight="1" x14ac:dyDescent="0.25">
      <c r="B13" s="26" t="s">
        <v>22</v>
      </c>
      <c r="C13" s="27" t="s">
        <v>23</v>
      </c>
      <c r="D13" s="28" t="s">
        <v>24</v>
      </c>
      <c r="E13" s="29">
        <v>3</v>
      </c>
      <c r="F13" s="30">
        <v>3</v>
      </c>
      <c r="G13" s="31">
        <f t="shared" si="0"/>
        <v>0</v>
      </c>
      <c r="H13" s="32" t="str">
        <f t="shared" si="1"/>
        <v>● Komplett ausgegeben</v>
      </c>
      <c r="I13" s="33" t="s">
        <v>20</v>
      </c>
      <c r="J13" s="34" t="s">
        <v>25</v>
      </c>
    </row>
    <row r="14" spans="2:10" ht="21.75" customHeight="1" x14ac:dyDescent="0.25">
      <c r="B14" s="17" t="s">
        <v>26</v>
      </c>
      <c r="C14" s="18" t="s">
        <v>27</v>
      </c>
      <c r="D14" s="19" t="s">
        <v>28</v>
      </c>
      <c r="E14" s="20">
        <v>4</v>
      </c>
      <c r="F14" s="21">
        <v>2</v>
      </c>
      <c r="G14" s="22">
        <f t="shared" si="0"/>
        <v>2</v>
      </c>
      <c r="H14" s="23" t="str">
        <f t="shared" si="1"/>
        <v>● Teilw. ausgegeben</v>
      </c>
      <c r="I14" s="24" t="s">
        <v>20</v>
      </c>
      <c r="J14" s="25"/>
    </row>
    <row r="15" spans="2:10" ht="21.75" customHeight="1" x14ac:dyDescent="0.25">
      <c r="B15" s="26" t="s">
        <v>29</v>
      </c>
      <c r="C15" s="27" t="s">
        <v>30</v>
      </c>
      <c r="D15" s="28" t="s">
        <v>28</v>
      </c>
      <c r="E15" s="29">
        <v>4</v>
      </c>
      <c r="F15" s="30">
        <v>1</v>
      </c>
      <c r="G15" s="31">
        <f t="shared" si="0"/>
        <v>3</v>
      </c>
      <c r="H15" s="32" t="str">
        <f t="shared" si="1"/>
        <v>● Teilw. ausgegeben</v>
      </c>
      <c r="I15" s="33" t="s">
        <v>20</v>
      </c>
      <c r="J15" s="34"/>
    </row>
    <row r="16" spans="2:10" ht="21.75" customHeight="1" x14ac:dyDescent="0.25">
      <c r="B16" s="17" t="s">
        <v>31</v>
      </c>
      <c r="C16" s="18" t="s">
        <v>32</v>
      </c>
      <c r="D16" s="19" t="s">
        <v>33</v>
      </c>
      <c r="E16" s="20">
        <v>3</v>
      </c>
      <c r="F16" s="21">
        <v>0</v>
      </c>
      <c r="G16" s="22">
        <f t="shared" si="0"/>
        <v>3</v>
      </c>
      <c r="H16" s="23" t="str">
        <f t="shared" si="1"/>
        <v>● Verfügbar</v>
      </c>
      <c r="I16" s="24" t="s">
        <v>34</v>
      </c>
      <c r="J16" s="25" t="s">
        <v>35</v>
      </c>
    </row>
    <row r="17" spans="2:10" ht="21.75" customHeight="1" x14ac:dyDescent="0.25">
      <c r="B17" s="26" t="s">
        <v>36</v>
      </c>
      <c r="C17" s="27" t="s">
        <v>37</v>
      </c>
      <c r="D17" s="28" t="s">
        <v>38</v>
      </c>
      <c r="E17" s="29">
        <v>2</v>
      </c>
      <c r="F17" s="30">
        <v>2</v>
      </c>
      <c r="G17" s="31">
        <f t="shared" si="0"/>
        <v>0</v>
      </c>
      <c r="H17" s="32" t="str">
        <f t="shared" si="1"/>
        <v>● Komplett ausgegeben</v>
      </c>
      <c r="I17" s="33" t="s">
        <v>39</v>
      </c>
      <c r="J17" s="34" t="s">
        <v>40</v>
      </c>
    </row>
    <row r="18" spans="2:10" ht="21.75" customHeight="1" x14ac:dyDescent="0.25">
      <c r="B18" s="17" t="s">
        <v>41</v>
      </c>
      <c r="C18" s="18" t="s">
        <v>42</v>
      </c>
      <c r="D18" s="19" t="s">
        <v>43</v>
      </c>
      <c r="E18" s="20">
        <v>3</v>
      </c>
      <c r="F18" s="21">
        <v>1</v>
      </c>
      <c r="G18" s="22">
        <f t="shared" si="0"/>
        <v>2</v>
      </c>
      <c r="H18" s="23" t="str">
        <f t="shared" si="1"/>
        <v>● Teilw. ausgegeben</v>
      </c>
      <c r="I18" s="24" t="s">
        <v>34</v>
      </c>
      <c r="J18" s="25"/>
    </row>
    <row r="19" spans="2:10" ht="21.75" customHeight="1" x14ac:dyDescent="0.25">
      <c r="B19" s="26" t="s">
        <v>44</v>
      </c>
      <c r="C19" s="27" t="s">
        <v>45</v>
      </c>
      <c r="D19" s="28" t="s">
        <v>46</v>
      </c>
      <c r="E19" s="29">
        <v>6</v>
      </c>
      <c r="F19" s="30">
        <v>4</v>
      </c>
      <c r="G19" s="31">
        <f t="shared" si="0"/>
        <v>2</v>
      </c>
      <c r="H19" s="32" t="str">
        <f t="shared" si="1"/>
        <v>● Teilw. ausgegeben</v>
      </c>
      <c r="I19" s="33" t="s">
        <v>47</v>
      </c>
      <c r="J19" s="34"/>
    </row>
    <row r="20" spans="2:10" ht="21.75" customHeight="1" x14ac:dyDescent="0.25">
      <c r="B20" s="17" t="s">
        <v>48</v>
      </c>
      <c r="C20" s="18" t="s">
        <v>49</v>
      </c>
      <c r="D20" s="19" t="s">
        <v>50</v>
      </c>
      <c r="E20" s="20">
        <v>8</v>
      </c>
      <c r="F20" s="21">
        <v>6</v>
      </c>
      <c r="G20" s="22">
        <f t="shared" si="0"/>
        <v>2</v>
      </c>
      <c r="H20" s="23" t="str">
        <f t="shared" si="1"/>
        <v>● Teilw. ausgegeben</v>
      </c>
      <c r="I20" s="24" t="s">
        <v>47</v>
      </c>
      <c r="J20" s="25" t="s">
        <v>51</v>
      </c>
    </row>
    <row r="21" spans="2:10" ht="21.75" customHeight="1" x14ac:dyDescent="0.25">
      <c r="B21" s="26" t="s">
        <v>52</v>
      </c>
      <c r="C21" s="27" t="s">
        <v>53</v>
      </c>
      <c r="D21" s="28" t="s">
        <v>54</v>
      </c>
      <c r="E21" s="29">
        <v>4</v>
      </c>
      <c r="F21" s="30">
        <v>4</v>
      </c>
      <c r="G21" s="31">
        <f t="shared" si="0"/>
        <v>0</v>
      </c>
      <c r="H21" s="32" t="str">
        <f t="shared" si="1"/>
        <v>● Komplett ausgegeben</v>
      </c>
      <c r="I21" s="33" t="s">
        <v>34</v>
      </c>
      <c r="J21" s="34" t="s">
        <v>55</v>
      </c>
    </row>
    <row r="22" spans="2:10" ht="21.75" customHeight="1" x14ac:dyDescent="0.25">
      <c r="B22" s="17" t="s">
        <v>56</v>
      </c>
      <c r="C22" s="18" t="s">
        <v>57</v>
      </c>
      <c r="D22" s="19" t="s">
        <v>58</v>
      </c>
      <c r="E22" s="20">
        <v>4</v>
      </c>
      <c r="F22" s="21">
        <v>2</v>
      </c>
      <c r="G22" s="22">
        <f t="shared" si="0"/>
        <v>2</v>
      </c>
      <c r="H22" s="23" t="str">
        <f t="shared" si="1"/>
        <v>● Teilw. ausgegeben</v>
      </c>
      <c r="I22" s="24" t="s">
        <v>47</v>
      </c>
      <c r="J22" s="25"/>
    </row>
    <row r="23" spans="2:10" ht="21.75" customHeight="1" x14ac:dyDescent="0.25">
      <c r="B23" s="26" t="s">
        <v>59</v>
      </c>
      <c r="C23" s="27" t="s">
        <v>60</v>
      </c>
      <c r="D23" s="28" t="s">
        <v>61</v>
      </c>
      <c r="E23" s="29">
        <v>2</v>
      </c>
      <c r="F23" s="30">
        <v>1</v>
      </c>
      <c r="G23" s="31">
        <f t="shared" si="0"/>
        <v>1</v>
      </c>
      <c r="H23" s="32" t="str">
        <f t="shared" si="1"/>
        <v>● Teilw. ausgegeben</v>
      </c>
      <c r="I23" s="33" t="s">
        <v>20</v>
      </c>
      <c r="J23" s="34" t="s">
        <v>62</v>
      </c>
    </row>
    <row r="24" spans="2:10" ht="21.75" customHeight="1" x14ac:dyDescent="0.25">
      <c r="B24" s="17" t="s">
        <v>63</v>
      </c>
      <c r="C24" s="18" t="s">
        <v>64</v>
      </c>
      <c r="D24" s="19" t="s">
        <v>65</v>
      </c>
      <c r="E24" s="20">
        <v>3</v>
      </c>
      <c r="F24" s="21">
        <v>3</v>
      </c>
      <c r="G24" s="22">
        <f t="shared" si="0"/>
        <v>0</v>
      </c>
      <c r="H24" s="23" t="str">
        <f t="shared" si="1"/>
        <v>● Komplett ausgegeben</v>
      </c>
      <c r="I24" s="24" t="s">
        <v>47</v>
      </c>
      <c r="J24" s="25" t="s">
        <v>66</v>
      </c>
    </row>
    <row r="25" spans="2:10" ht="21.75" customHeight="1" x14ac:dyDescent="0.25">
      <c r="B25" s="26" t="s">
        <v>67</v>
      </c>
      <c r="C25" s="27" t="s">
        <v>68</v>
      </c>
      <c r="D25" s="28" t="s">
        <v>38</v>
      </c>
      <c r="E25" s="29">
        <v>2</v>
      </c>
      <c r="F25" s="30">
        <v>1</v>
      </c>
      <c r="G25" s="31">
        <f t="shared" si="0"/>
        <v>1</v>
      </c>
      <c r="H25" s="32" t="str">
        <f t="shared" si="1"/>
        <v>● Teilw. ausgegeben</v>
      </c>
      <c r="I25" s="33" t="s">
        <v>39</v>
      </c>
      <c r="J25" s="34" t="s">
        <v>69</v>
      </c>
    </row>
    <row r="26" spans="2:10" ht="21.75" customHeight="1" x14ac:dyDescent="0.25">
      <c r="B26" s="17" t="s">
        <v>70</v>
      </c>
      <c r="C26" s="18" t="s">
        <v>71</v>
      </c>
      <c r="D26" s="19" t="s">
        <v>72</v>
      </c>
      <c r="E26" s="20">
        <v>2</v>
      </c>
      <c r="F26" s="21">
        <v>0</v>
      </c>
      <c r="G26" s="22">
        <f t="shared" si="0"/>
        <v>2</v>
      </c>
      <c r="H26" s="23" t="str">
        <f t="shared" si="1"/>
        <v>● Verfügbar</v>
      </c>
      <c r="I26" s="24" t="s">
        <v>20</v>
      </c>
      <c r="J26" s="25" t="s">
        <v>73</v>
      </c>
    </row>
    <row r="27" spans="2:10" ht="21.75" customHeight="1" x14ac:dyDescent="0.25">
      <c r="B27" s="35"/>
      <c r="C27" s="36"/>
      <c r="D27" s="36"/>
      <c r="E27" s="36"/>
      <c r="F27" s="36"/>
      <c r="G27" s="22" t="str">
        <f t="shared" ref="G27:G46" si="2">IF(E27="","",E27-F27)</f>
        <v/>
      </c>
      <c r="H27" s="23" t="str">
        <f t="shared" ref="H27:H46" si="3">IF(E27="","",IF(F27=0,"● Verfügbar",IF(G27=0,"● Komplett ausgegeben","● Teilw. ausgegeben")))</f>
        <v/>
      </c>
      <c r="I27" s="36"/>
      <c r="J27" s="37"/>
    </row>
    <row r="28" spans="2:10" ht="21.75" customHeight="1" x14ac:dyDescent="0.25">
      <c r="B28" s="38"/>
      <c r="C28" s="39"/>
      <c r="D28" s="39"/>
      <c r="E28" s="39"/>
      <c r="F28" s="39"/>
      <c r="G28" s="31" t="str">
        <f t="shared" si="2"/>
        <v/>
      </c>
      <c r="H28" s="32" t="str">
        <f t="shared" si="3"/>
        <v/>
      </c>
      <c r="I28" s="39"/>
      <c r="J28" s="40"/>
    </row>
    <row r="29" spans="2:10" ht="21.75" customHeight="1" x14ac:dyDescent="0.25">
      <c r="B29" s="35"/>
      <c r="C29" s="36"/>
      <c r="D29" s="36"/>
      <c r="E29" s="36"/>
      <c r="F29" s="36"/>
      <c r="G29" s="22" t="str">
        <f t="shared" si="2"/>
        <v/>
      </c>
      <c r="H29" s="23" t="str">
        <f t="shared" si="3"/>
        <v/>
      </c>
      <c r="I29" s="36"/>
      <c r="J29" s="37"/>
    </row>
    <row r="30" spans="2:10" ht="21.75" customHeight="1" x14ac:dyDescent="0.25">
      <c r="B30" s="38"/>
      <c r="C30" s="39"/>
      <c r="D30" s="39"/>
      <c r="E30" s="39"/>
      <c r="F30" s="39"/>
      <c r="G30" s="31" t="str">
        <f t="shared" si="2"/>
        <v/>
      </c>
      <c r="H30" s="32" t="str">
        <f t="shared" si="3"/>
        <v/>
      </c>
      <c r="I30" s="39"/>
      <c r="J30" s="40"/>
    </row>
    <row r="31" spans="2:10" ht="21.75" customHeight="1" x14ac:dyDescent="0.25">
      <c r="B31" s="35"/>
      <c r="C31" s="36"/>
      <c r="D31" s="36"/>
      <c r="E31" s="36"/>
      <c r="F31" s="36"/>
      <c r="G31" s="22" t="str">
        <f t="shared" si="2"/>
        <v/>
      </c>
      <c r="H31" s="23" t="str">
        <f t="shared" si="3"/>
        <v/>
      </c>
      <c r="I31" s="36"/>
      <c r="J31" s="37"/>
    </row>
    <row r="32" spans="2:10" ht="21.75" customHeight="1" x14ac:dyDescent="0.25">
      <c r="B32" s="38"/>
      <c r="C32" s="39"/>
      <c r="D32" s="39"/>
      <c r="E32" s="39"/>
      <c r="F32" s="39"/>
      <c r="G32" s="31" t="str">
        <f t="shared" si="2"/>
        <v/>
      </c>
      <c r="H32" s="32" t="str">
        <f t="shared" si="3"/>
        <v/>
      </c>
      <c r="I32" s="39"/>
      <c r="J32" s="40"/>
    </row>
    <row r="33" spans="2:10" ht="21.75" customHeight="1" x14ac:dyDescent="0.25">
      <c r="B33" s="35"/>
      <c r="C33" s="36"/>
      <c r="D33" s="36"/>
      <c r="E33" s="36"/>
      <c r="F33" s="36"/>
      <c r="G33" s="22" t="str">
        <f t="shared" si="2"/>
        <v/>
      </c>
      <c r="H33" s="23" t="str">
        <f t="shared" si="3"/>
        <v/>
      </c>
      <c r="I33" s="36"/>
      <c r="J33" s="37"/>
    </row>
    <row r="34" spans="2:10" ht="21.75" customHeight="1" x14ac:dyDescent="0.25">
      <c r="B34" s="38"/>
      <c r="C34" s="39"/>
      <c r="D34" s="39"/>
      <c r="E34" s="39"/>
      <c r="F34" s="39"/>
      <c r="G34" s="31" t="str">
        <f t="shared" si="2"/>
        <v/>
      </c>
      <c r="H34" s="32" t="str">
        <f t="shared" si="3"/>
        <v/>
      </c>
      <c r="I34" s="39"/>
      <c r="J34" s="40"/>
    </row>
    <row r="35" spans="2:10" ht="21.75" customHeight="1" x14ac:dyDescent="0.25">
      <c r="B35" s="35"/>
      <c r="C35" s="36"/>
      <c r="D35" s="36"/>
      <c r="E35" s="36"/>
      <c r="F35" s="36"/>
      <c r="G35" s="22" t="str">
        <f t="shared" si="2"/>
        <v/>
      </c>
      <c r="H35" s="23" t="str">
        <f t="shared" si="3"/>
        <v/>
      </c>
      <c r="I35" s="36"/>
      <c r="J35" s="37"/>
    </row>
    <row r="36" spans="2:10" ht="21.75" customHeight="1" x14ac:dyDescent="0.25">
      <c r="B36" s="38"/>
      <c r="C36" s="39"/>
      <c r="D36" s="39"/>
      <c r="E36" s="39"/>
      <c r="F36" s="39"/>
      <c r="G36" s="31" t="str">
        <f t="shared" si="2"/>
        <v/>
      </c>
      <c r="H36" s="32" t="str">
        <f t="shared" si="3"/>
        <v/>
      </c>
      <c r="I36" s="39"/>
      <c r="J36" s="40"/>
    </row>
    <row r="37" spans="2:10" ht="21.75" customHeight="1" x14ac:dyDescent="0.25">
      <c r="B37" s="35"/>
      <c r="C37" s="36"/>
      <c r="D37" s="36"/>
      <c r="E37" s="36"/>
      <c r="F37" s="36"/>
      <c r="G37" s="22" t="str">
        <f t="shared" si="2"/>
        <v/>
      </c>
      <c r="H37" s="23" t="str">
        <f t="shared" si="3"/>
        <v/>
      </c>
      <c r="I37" s="36"/>
      <c r="J37" s="37"/>
    </row>
    <row r="38" spans="2:10" ht="21.75" customHeight="1" x14ac:dyDescent="0.25">
      <c r="B38" s="38"/>
      <c r="C38" s="39"/>
      <c r="D38" s="39"/>
      <c r="E38" s="39"/>
      <c r="F38" s="39"/>
      <c r="G38" s="31" t="str">
        <f t="shared" si="2"/>
        <v/>
      </c>
      <c r="H38" s="32" t="str">
        <f t="shared" si="3"/>
        <v/>
      </c>
      <c r="I38" s="39"/>
      <c r="J38" s="40"/>
    </row>
    <row r="39" spans="2:10" ht="21.75" customHeight="1" x14ac:dyDescent="0.25">
      <c r="B39" s="35"/>
      <c r="C39" s="36"/>
      <c r="D39" s="36"/>
      <c r="E39" s="36"/>
      <c r="F39" s="36"/>
      <c r="G39" s="22" t="str">
        <f t="shared" si="2"/>
        <v/>
      </c>
      <c r="H39" s="23" t="str">
        <f t="shared" si="3"/>
        <v/>
      </c>
      <c r="I39" s="36"/>
      <c r="J39" s="37"/>
    </row>
    <row r="40" spans="2:10" ht="21.75" customHeight="1" x14ac:dyDescent="0.25">
      <c r="B40" s="38"/>
      <c r="C40" s="39"/>
      <c r="D40" s="39"/>
      <c r="E40" s="39"/>
      <c r="F40" s="39"/>
      <c r="G40" s="31" t="str">
        <f t="shared" si="2"/>
        <v/>
      </c>
      <c r="H40" s="32" t="str">
        <f t="shared" si="3"/>
        <v/>
      </c>
      <c r="I40" s="39"/>
      <c r="J40" s="40"/>
    </row>
    <row r="41" spans="2:10" ht="21.75" customHeight="1" x14ac:dyDescent="0.25">
      <c r="B41" s="35"/>
      <c r="C41" s="36"/>
      <c r="D41" s="36"/>
      <c r="E41" s="36"/>
      <c r="F41" s="36"/>
      <c r="G41" s="22" t="str">
        <f t="shared" si="2"/>
        <v/>
      </c>
      <c r="H41" s="23" t="str">
        <f t="shared" si="3"/>
        <v/>
      </c>
      <c r="I41" s="36"/>
      <c r="J41" s="37"/>
    </row>
    <row r="42" spans="2:10" ht="21.75" customHeight="1" x14ac:dyDescent="0.25">
      <c r="B42" s="38"/>
      <c r="C42" s="39"/>
      <c r="D42" s="39"/>
      <c r="E42" s="39"/>
      <c r="F42" s="39"/>
      <c r="G42" s="31" t="str">
        <f t="shared" si="2"/>
        <v/>
      </c>
      <c r="H42" s="32" t="str">
        <f t="shared" si="3"/>
        <v/>
      </c>
      <c r="I42" s="39"/>
      <c r="J42" s="40"/>
    </row>
    <row r="43" spans="2:10" ht="21.75" customHeight="1" x14ac:dyDescent="0.25">
      <c r="B43" s="35"/>
      <c r="C43" s="36"/>
      <c r="D43" s="36"/>
      <c r="E43" s="36"/>
      <c r="F43" s="36"/>
      <c r="G43" s="22" t="str">
        <f t="shared" si="2"/>
        <v/>
      </c>
      <c r="H43" s="23" t="str">
        <f t="shared" si="3"/>
        <v/>
      </c>
      <c r="I43" s="36"/>
      <c r="J43" s="37"/>
    </row>
    <row r="44" spans="2:10" ht="21.75" customHeight="1" x14ac:dyDescent="0.25">
      <c r="B44" s="38"/>
      <c r="C44" s="39"/>
      <c r="D44" s="39"/>
      <c r="E44" s="39"/>
      <c r="F44" s="39"/>
      <c r="G44" s="31" t="str">
        <f t="shared" si="2"/>
        <v/>
      </c>
      <c r="H44" s="32" t="str">
        <f t="shared" si="3"/>
        <v/>
      </c>
      <c r="I44" s="39"/>
      <c r="J44" s="40"/>
    </row>
    <row r="45" spans="2:10" ht="21.75" customHeight="1" x14ac:dyDescent="0.25">
      <c r="B45" s="35"/>
      <c r="C45" s="36"/>
      <c r="D45" s="36"/>
      <c r="E45" s="36"/>
      <c r="F45" s="36"/>
      <c r="G45" s="22" t="str">
        <f t="shared" si="2"/>
        <v/>
      </c>
      <c r="H45" s="23" t="str">
        <f t="shared" si="3"/>
        <v/>
      </c>
      <c r="I45" s="36"/>
      <c r="J45" s="37"/>
    </row>
    <row r="46" spans="2:10" ht="21.75" customHeight="1" x14ac:dyDescent="0.25">
      <c r="B46" s="38"/>
      <c r="C46" s="39"/>
      <c r="D46" s="39"/>
      <c r="E46" s="39"/>
      <c r="F46" s="39"/>
      <c r="G46" s="31" t="str">
        <f t="shared" si="2"/>
        <v/>
      </c>
      <c r="H46" s="32" t="str">
        <f t="shared" si="3"/>
        <v/>
      </c>
      <c r="I46" s="39"/>
      <c r="J46" s="40"/>
    </row>
    <row r="48" spans="2:10" ht="7.5" customHeight="1" x14ac:dyDescent="0.25"/>
    <row r="49" spans="2:10" ht="18" customHeight="1" x14ac:dyDescent="0.25">
      <c r="B49" s="3" t="s">
        <v>74</v>
      </c>
      <c r="C49" s="3"/>
      <c r="D49" s="3"/>
      <c r="E49" s="3"/>
      <c r="F49" s="3"/>
      <c r="G49" s="3"/>
      <c r="H49" s="3"/>
      <c r="I49" s="3"/>
      <c r="J49" s="3"/>
    </row>
  </sheetData>
  <mergeCells count="12">
    <mergeCell ref="B7:C7"/>
    <mergeCell ref="D7:E7"/>
    <mergeCell ref="F7:G7"/>
    <mergeCell ref="H7:I7"/>
    <mergeCell ref="B49:J49"/>
    <mergeCell ref="B2:J2"/>
    <mergeCell ref="B3:G3"/>
    <mergeCell ref="H3:J3"/>
    <mergeCell ref="B6:C6"/>
    <mergeCell ref="D6:E6"/>
    <mergeCell ref="F6:G6"/>
    <mergeCell ref="H6:I6"/>
  </mergeCells>
  <conditionalFormatting sqref="G12:G47">
    <cfRule type="cellIs" dxfId="7" priority="5" operator="equal">
      <formula>0</formula>
    </cfRule>
    <cfRule type="expression" dxfId="6" priority="6">
      <formula>AND(E12&lt;&gt;"",G12=E12)</formula>
    </cfRule>
  </conditionalFormatting>
  <conditionalFormatting sqref="H12:H47">
    <cfRule type="containsText" dxfId="5" priority="2" operator="containsText" text="Verfügbar">
      <formula>NOT(ISERROR(SEARCH("Verfügbar",H12)))</formula>
    </cfRule>
    <cfRule type="containsText" dxfId="4" priority="3" operator="containsText" text="Teilw.">
      <formula>NOT(ISERROR(SEARCH("Teilw.",H12)))</formula>
    </cfRule>
    <cfRule type="containsText" dxfId="3" priority="4" operator="containsText" text="Komplett">
      <formula>NOT(ISERROR(SEARCH("Komplett",H12)))</formula>
    </cfRule>
  </conditionalFormatting>
  <dataValidations count="1">
    <dataValidation type="list" allowBlank="1" errorTitle="Ungültige Eingabe" error="Bitte einen gültigen Aufbewahrungsort wählen oder eingeben." sqref="I12:I47" xr:uid="{00000000-0002-0000-0000-000000000000}">
      <formula1>"Schlüsselschrank A,Schlüsselschrank B,Schlüsselschrank C,Tresor – Geschäftsführung,Empfang,Hausmeisterbüro,Sonstiges"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1.5703125" customWidth="1"/>
    <col min="2" max="2" width="8" customWidth="1"/>
    <col min="3" max="3" width="20" customWidth="1"/>
    <col min="4" max="4" width="22" customWidth="1"/>
    <col min="5" max="5" width="18" customWidth="1"/>
    <col min="6" max="7" width="15" customWidth="1"/>
    <col min="8" max="9" width="18" customWidth="1"/>
    <col min="10" max="10" width="20" customWidth="1"/>
    <col min="11" max="11" width="1.5703125" customWidth="1"/>
  </cols>
  <sheetData>
    <row r="1" spans="2:11" ht="7.5" customHeight="1" x14ac:dyDescent="0.25"/>
    <row r="2" spans="2:11" ht="42" customHeight="1" x14ac:dyDescent="0.25">
      <c r="B2" s="2" t="s">
        <v>75</v>
      </c>
      <c r="C2" s="2"/>
      <c r="D2" s="2"/>
      <c r="E2" s="2"/>
      <c r="F2" s="2"/>
      <c r="G2" s="2"/>
      <c r="H2" s="2"/>
      <c r="I2" s="2"/>
      <c r="J2" s="2"/>
    </row>
    <row r="3" spans="2:11" ht="18" customHeight="1" x14ac:dyDescent="0.25">
      <c r="B3" s="1" t="s">
        <v>76</v>
      </c>
      <c r="C3" s="1"/>
      <c r="D3" s="1"/>
      <c r="E3" s="1"/>
      <c r="F3" s="1"/>
      <c r="G3" s="1"/>
      <c r="H3" s="1"/>
      <c r="I3" s="1"/>
      <c r="J3" s="1"/>
    </row>
    <row r="4" spans="2:11" ht="7.5" customHeight="1" x14ac:dyDescent="0.25"/>
    <row r="5" spans="2:11" ht="27.75" customHeight="1" x14ac:dyDescent="0.25">
      <c r="B5" s="16" t="s">
        <v>77</v>
      </c>
      <c r="C5" s="16" t="s">
        <v>78</v>
      </c>
      <c r="D5" s="16" t="s">
        <v>9</v>
      </c>
      <c r="E5" s="16" t="s">
        <v>79</v>
      </c>
      <c r="F5" s="16" t="s">
        <v>80</v>
      </c>
      <c r="G5" s="16" t="s">
        <v>81</v>
      </c>
      <c r="H5" s="16" t="s">
        <v>82</v>
      </c>
      <c r="I5" s="16" t="s">
        <v>83</v>
      </c>
      <c r="J5" s="16" t="s">
        <v>84</v>
      </c>
      <c r="K5" s="16" t="s">
        <v>16</v>
      </c>
    </row>
    <row r="6" spans="2:11" ht="19.5" customHeight="1" x14ac:dyDescent="0.25">
      <c r="B6" s="17">
        <v>1</v>
      </c>
      <c r="C6" s="21" t="s">
        <v>17</v>
      </c>
      <c r="D6" s="41" t="s">
        <v>18</v>
      </c>
      <c r="E6" s="41" t="s">
        <v>85</v>
      </c>
      <c r="F6" s="41" t="s">
        <v>86</v>
      </c>
      <c r="G6" s="42" t="s">
        <v>87</v>
      </c>
      <c r="H6" s="42" t="s">
        <v>88</v>
      </c>
      <c r="I6" s="43"/>
      <c r="J6" s="21" t="s">
        <v>89</v>
      </c>
      <c r="K6" s="44" t="s">
        <v>90</v>
      </c>
    </row>
    <row r="7" spans="2:11" ht="19.5" customHeight="1" x14ac:dyDescent="0.25">
      <c r="B7" s="26">
        <v>2</v>
      </c>
      <c r="C7" s="30" t="s">
        <v>17</v>
      </c>
      <c r="D7" s="45" t="s">
        <v>18</v>
      </c>
      <c r="E7" s="45" t="s">
        <v>91</v>
      </c>
      <c r="F7" s="45" t="s">
        <v>92</v>
      </c>
      <c r="G7" s="46" t="s">
        <v>87</v>
      </c>
      <c r="H7" s="46" t="s">
        <v>88</v>
      </c>
      <c r="I7" s="47"/>
      <c r="J7" s="30" t="s">
        <v>93</v>
      </c>
      <c r="K7" s="48"/>
    </row>
    <row r="8" spans="2:11" ht="19.5" customHeight="1" x14ac:dyDescent="0.25">
      <c r="B8" s="17">
        <v>3</v>
      </c>
      <c r="C8" s="21" t="s">
        <v>17</v>
      </c>
      <c r="D8" s="41" t="s">
        <v>18</v>
      </c>
      <c r="E8" s="41" t="s">
        <v>94</v>
      </c>
      <c r="F8" s="41" t="s">
        <v>95</v>
      </c>
      <c r="G8" s="42" t="s">
        <v>96</v>
      </c>
      <c r="H8" s="42" t="s">
        <v>88</v>
      </c>
      <c r="I8" s="43"/>
      <c r="J8" s="21" t="s">
        <v>97</v>
      </c>
      <c r="K8" s="44" t="s">
        <v>95</v>
      </c>
    </row>
    <row r="9" spans="2:11" ht="19.5" customHeight="1" x14ac:dyDescent="0.25">
      <c r="B9" s="26">
        <v>4</v>
      </c>
      <c r="C9" s="30" t="s">
        <v>22</v>
      </c>
      <c r="D9" s="45" t="s">
        <v>23</v>
      </c>
      <c r="E9" s="45" t="s">
        <v>91</v>
      </c>
      <c r="F9" s="45" t="s">
        <v>92</v>
      </c>
      <c r="G9" s="46" t="s">
        <v>87</v>
      </c>
      <c r="H9" s="46" t="s">
        <v>88</v>
      </c>
      <c r="I9" s="47"/>
      <c r="J9" s="30" t="s">
        <v>93</v>
      </c>
      <c r="K9" s="48"/>
    </row>
    <row r="10" spans="2:11" ht="19.5" customHeight="1" x14ac:dyDescent="0.25">
      <c r="B10" s="17">
        <v>5</v>
      </c>
      <c r="C10" s="21" t="s">
        <v>22</v>
      </c>
      <c r="D10" s="41" t="s">
        <v>23</v>
      </c>
      <c r="E10" s="41" t="s">
        <v>98</v>
      </c>
      <c r="F10" s="41" t="s">
        <v>99</v>
      </c>
      <c r="G10" s="42" t="s">
        <v>100</v>
      </c>
      <c r="H10" s="42" t="s">
        <v>101</v>
      </c>
      <c r="I10" s="49" t="s">
        <v>102</v>
      </c>
      <c r="J10" s="21" t="s">
        <v>103</v>
      </c>
      <c r="K10" s="44" t="s">
        <v>104</v>
      </c>
    </row>
    <row r="11" spans="2:11" ht="19.5" customHeight="1" x14ac:dyDescent="0.25">
      <c r="B11" s="26">
        <v>6</v>
      </c>
      <c r="C11" s="30" t="s">
        <v>22</v>
      </c>
      <c r="D11" s="45" t="s">
        <v>23</v>
      </c>
      <c r="E11" s="45" t="s">
        <v>105</v>
      </c>
      <c r="F11" s="45" t="s">
        <v>106</v>
      </c>
      <c r="G11" s="46" t="s">
        <v>107</v>
      </c>
      <c r="H11" s="46" t="s">
        <v>108</v>
      </c>
      <c r="I11" s="50" t="s">
        <v>109</v>
      </c>
      <c r="J11" s="30" t="s">
        <v>110</v>
      </c>
      <c r="K11" s="48" t="s">
        <v>111</v>
      </c>
    </row>
    <row r="12" spans="2:11" ht="19.5" customHeight="1" x14ac:dyDescent="0.25">
      <c r="B12" s="17">
        <v>7</v>
      </c>
      <c r="C12" s="21" t="s">
        <v>26</v>
      </c>
      <c r="D12" s="41" t="s">
        <v>27</v>
      </c>
      <c r="E12" s="41" t="s">
        <v>112</v>
      </c>
      <c r="F12" s="41" t="s">
        <v>113</v>
      </c>
      <c r="G12" s="42" t="s">
        <v>87</v>
      </c>
      <c r="H12" s="42" t="s">
        <v>88</v>
      </c>
      <c r="I12" s="43"/>
      <c r="J12" s="21" t="s">
        <v>114</v>
      </c>
      <c r="K12" s="44"/>
    </row>
    <row r="13" spans="2:11" ht="19.5" customHeight="1" x14ac:dyDescent="0.25">
      <c r="B13" s="26">
        <v>8</v>
      </c>
      <c r="C13" s="30" t="s">
        <v>26</v>
      </c>
      <c r="D13" s="45" t="s">
        <v>27</v>
      </c>
      <c r="E13" s="45" t="s">
        <v>115</v>
      </c>
      <c r="F13" s="45" t="s">
        <v>113</v>
      </c>
      <c r="G13" s="46" t="s">
        <v>87</v>
      </c>
      <c r="H13" s="46" t="s">
        <v>88</v>
      </c>
      <c r="I13" s="47"/>
      <c r="J13" s="30" t="s">
        <v>116</v>
      </c>
      <c r="K13" s="48"/>
    </row>
    <row r="14" spans="2:11" ht="19.5" customHeight="1" x14ac:dyDescent="0.25">
      <c r="B14" s="17">
        <v>9</v>
      </c>
      <c r="C14" s="21" t="s">
        <v>29</v>
      </c>
      <c r="D14" s="41" t="s">
        <v>30</v>
      </c>
      <c r="E14" s="41" t="s">
        <v>117</v>
      </c>
      <c r="F14" s="41" t="s">
        <v>118</v>
      </c>
      <c r="G14" s="42" t="s">
        <v>87</v>
      </c>
      <c r="H14" s="42" t="s">
        <v>88</v>
      </c>
      <c r="I14" s="43"/>
      <c r="J14" s="21" t="s">
        <v>119</v>
      </c>
      <c r="K14" s="44" t="s">
        <v>120</v>
      </c>
    </row>
    <row r="15" spans="2:11" ht="19.5" customHeight="1" x14ac:dyDescent="0.25">
      <c r="B15" s="26">
        <v>10</v>
      </c>
      <c r="C15" s="30" t="s">
        <v>36</v>
      </c>
      <c r="D15" s="45" t="s">
        <v>37</v>
      </c>
      <c r="E15" s="45" t="s">
        <v>121</v>
      </c>
      <c r="F15" s="45" t="s">
        <v>122</v>
      </c>
      <c r="G15" s="46" t="s">
        <v>87</v>
      </c>
      <c r="H15" s="46" t="s">
        <v>88</v>
      </c>
      <c r="I15" s="47"/>
      <c r="J15" s="30" t="s">
        <v>123</v>
      </c>
      <c r="K15" s="48" t="s">
        <v>124</v>
      </c>
    </row>
    <row r="16" spans="2:11" ht="19.5" customHeight="1" x14ac:dyDescent="0.25">
      <c r="B16" s="17">
        <v>11</v>
      </c>
      <c r="C16" s="21" t="s">
        <v>36</v>
      </c>
      <c r="D16" s="41" t="s">
        <v>37</v>
      </c>
      <c r="E16" s="41" t="s">
        <v>94</v>
      </c>
      <c r="F16" s="41" t="s">
        <v>95</v>
      </c>
      <c r="G16" s="42" t="s">
        <v>87</v>
      </c>
      <c r="H16" s="42" t="s">
        <v>88</v>
      </c>
      <c r="I16" s="43"/>
      <c r="J16" s="21" t="s">
        <v>97</v>
      </c>
      <c r="K16" s="44" t="s">
        <v>125</v>
      </c>
    </row>
    <row r="17" spans="2:11" ht="19.5" customHeight="1" x14ac:dyDescent="0.25">
      <c r="B17" s="26">
        <v>12</v>
      </c>
      <c r="C17" s="30" t="s">
        <v>41</v>
      </c>
      <c r="D17" s="45" t="s">
        <v>42</v>
      </c>
      <c r="E17" s="45" t="s">
        <v>126</v>
      </c>
      <c r="F17" s="45" t="s">
        <v>127</v>
      </c>
      <c r="G17" s="46" t="s">
        <v>128</v>
      </c>
      <c r="H17" s="46" t="s">
        <v>88</v>
      </c>
      <c r="I17" s="47"/>
      <c r="J17" s="30" t="s">
        <v>129</v>
      </c>
      <c r="K17" s="48"/>
    </row>
    <row r="18" spans="2:11" ht="19.5" customHeight="1" x14ac:dyDescent="0.25">
      <c r="B18" s="17">
        <v>13</v>
      </c>
      <c r="C18" s="21" t="s">
        <v>44</v>
      </c>
      <c r="D18" s="41" t="s">
        <v>45</v>
      </c>
      <c r="E18" s="41" t="s">
        <v>91</v>
      </c>
      <c r="F18" s="41" t="s">
        <v>92</v>
      </c>
      <c r="G18" s="42" t="s">
        <v>87</v>
      </c>
      <c r="H18" s="42" t="s">
        <v>88</v>
      </c>
      <c r="I18" s="43"/>
      <c r="J18" s="21" t="s">
        <v>93</v>
      </c>
      <c r="K18" s="44"/>
    </row>
    <row r="19" spans="2:11" ht="19.5" customHeight="1" x14ac:dyDescent="0.25">
      <c r="B19" s="26">
        <v>14</v>
      </c>
      <c r="C19" s="30" t="s">
        <v>44</v>
      </c>
      <c r="D19" s="45" t="s">
        <v>45</v>
      </c>
      <c r="E19" s="45" t="s">
        <v>130</v>
      </c>
      <c r="F19" s="45" t="s">
        <v>131</v>
      </c>
      <c r="G19" s="46" t="s">
        <v>87</v>
      </c>
      <c r="H19" s="46" t="s">
        <v>88</v>
      </c>
      <c r="I19" s="47"/>
      <c r="J19" s="30" t="s">
        <v>132</v>
      </c>
      <c r="K19" s="48"/>
    </row>
    <row r="20" spans="2:11" ht="19.5" customHeight="1" x14ac:dyDescent="0.25">
      <c r="B20" s="17">
        <v>15</v>
      </c>
      <c r="C20" s="21" t="s">
        <v>44</v>
      </c>
      <c r="D20" s="41" t="s">
        <v>45</v>
      </c>
      <c r="E20" s="41" t="s">
        <v>133</v>
      </c>
      <c r="F20" s="41" t="s">
        <v>131</v>
      </c>
      <c r="G20" s="42" t="s">
        <v>87</v>
      </c>
      <c r="H20" s="42" t="s">
        <v>88</v>
      </c>
      <c r="I20" s="43"/>
      <c r="J20" s="21" t="s">
        <v>134</v>
      </c>
      <c r="K20" s="44"/>
    </row>
    <row r="21" spans="2:11" ht="19.5" customHeight="1" x14ac:dyDescent="0.25">
      <c r="B21" s="26">
        <v>16</v>
      </c>
      <c r="C21" s="30" t="s">
        <v>44</v>
      </c>
      <c r="D21" s="45" t="s">
        <v>45</v>
      </c>
      <c r="E21" s="45" t="s">
        <v>135</v>
      </c>
      <c r="F21" s="45" t="s">
        <v>131</v>
      </c>
      <c r="G21" s="46" t="s">
        <v>87</v>
      </c>
      <c r="H21" s="46" t="s">
        <v>88</v>
      </c>
      <c r="I21" s="47"/>
      <c r="J21" s="30" t="s">
        <v>136</v>
      </c>
      <c r="K21" s="48"/>
    </row>
    <row r="22" spans="2:11" ht="19.5" customHeight="1" x14ac:dyDescent="0.25">
      <c r="B22" s="17">
        <v>17</v>
      </c>
      <c r="C22" s="21" t="s">
        <v>48</v>
      </c>
      <c r="D22" s="41" t="s">
        <v>49</v>
      </c>
      <c r="E22" s="41" t="s">
        <v>85</v>
      </c>
      <c r="F22" s="41" t="s">
        <v>86</v>
      </c>
      <c r="G22" s="42" t="s">
        <v>87</v>
      </c>
      <c r="H22" s="42" t="s">
        <v>88</v>
      </c>
      <c r="I22" s="43"/>
      <c r="J22" s="21" t="s">
        <v>89</v>
      </c>
      <c r="K22" s="44" t="s">
        <v>137</v>
      </c>
    </row>
    <row r="23" spans="2:11" ht="19.5" customHeight="1" x14ac:dyDescent="0.25">
      <c r="B23" s="26">
        <v>18</v>
      </c>
      <c r="C23" s="30" t="s">
        <v>48</v>
      </c>
      <c r="D23" s="45" t="s">
        <v>49</v>
      </c>
      <c r="E23" s="45" t="s">
        <v>94</v>
      </c>
      <c r="F23" s="45" t="s">
        <v>95</v>
      </c>
      <c r="G23" s="46" t="s">
        <v>87</v>
      </c>
      <c r="H23" s="46" t="s">
        <v>88</v>
      </c>
      <c r="I23" s="47"/>
      <c r="J23" s="30" t="s">
        <v>97</v>
      </c>
      <c r="K23" s="48"/>
    </row>
    <row r="24" spans="2:11" ht="19.5" customHeight="1" x14ac:dyDescent="0.25">
      <c r="B24" s="17">
        <v>19</v>
      </c>
      <c r="C24" s="21" t="s">
        <v>48</v>
      </c>
      <c r="D24" s="41" t="s">
        <v>49</v>
      </c>
      <c r="E24" s="41" t="s">
        <v>112</v>
      </c>
      <c r="F24" s="41" t="s">
        <v>113</v>
      </c>
      <c r="G24" s="42" t="s">
        <v>87</v>
      </c>
      <c r="H24" s="42" t="s">
        <v>88</v>
      </c>
      <c r="I24" s="43"/>
      <c r="J24" s="21" t="s">
        <v>114</v>
      </c>
      <c r="K24" s="44"/>
    </row>
    <row r="25" spans="2:11" ht="19.5" customHeight="1" x14ac:dyDescent="0.25">
      <c r="B25" s="26">
        <v>20</v>
      </c>
      <c r="C25" s="30" t="s">
        <v>52</v>
      </c>
      <c r="D25" s="45" t="s">
        <v>138</v>
      </c>
      <c r="E25" s="45" t="s">
        <v>91</v>
      </c>
      <c r="F25" s="45" t="s">
        <v>92</v>
      </c>
      <c r="G25" s="46" t="s">
        <v>87</v>
      </c>
      <c r="H25" s="46" t="s">
        <v>88</v>
      </c>
      <c r="I25" s="47"/>
      <c r="J25" s="30" t="s">
        <v>93</v>
      </c>
      <c r="K25" s="48"/>
    </row>
    <row r="26" spans="2:11" ht="19.5" customHeight="1" x14ac:dyDescent="0.25">
      <c r="B26" s="35"/>
      <c r="C26" s="36"/>
      <c r="D26" s="36"/>
      <c r="E26" s="36"/>
      <c r="F26" s="36"/>
      <c r="G26" s="36"/>
      <c r="H26" s="36"/>
      <c r="I26" s="36"/>
      <c r="J26" s="37"/>
    </row>
    <row r="27" spans="2:11" ht="19.5" customHeight="1" x14ac:dyDescent="0.25">
      <c r="B27" s="38"/>
      <c r="C27" s="39"/>
      <c r="D27" s="39"/>
      <c r="E27" s="39"/>
      <c r="F27" s="39"/>
      <c r="G27" s="39"/>
      <c r="H27" s="39"/>
      <c r="I27" s="39"/>
      <c r="J27" s="40"/>
    </row>
    <row r="28" spans="2:11" ht="19.5" customHeight="1" x14ac:dyDescent="0.25">
      <c r="B28" s="35"/>
      <c r="C28" s="36"/>
      <c r="D28" s="36"/>
      <c r="E28" s="36"/>
      <c r="F28" s="36"/>
      <c r="G28" s="36"/>
      <c r="H28" s="36"/>
      <c r="I28" s="36"/>
      <c r="J28" s="37"/>
    </row>
    <row r="29" spans="2:11" ht="19.5" customHeight="1" x14ac:dyDescent="0.25">
      <c r="B29" s="38"/>
      <c r="C29" s="39"/>
      <c r="D29" s="39"/>
      <c r="E29" s="39"/>
      <c r="F29" s="39"/>
      <c r="G29" s="39"/>
      <c r="H29" s="39"/>
      <c r="I29" s="39"/>
      <c r="J29" s="40"/>
    </row>
    <row r="30" spans="2:11" ht="19.5" customHeight="1" x14ac:dyDescent="0.25">
      <c r="B30" s="35"/>
      <c r="C30" s="36"/>
      <c r="D30" s="36"/>
      <c r="E30" s="36"/>
      <c r="F30" s="36"/>
      <c r="G30" s="36"/>
      <c r="H30" s="36"/>
      <c r="I30" s="36"/>
      <c r="J30" s="37"/>
    </row>
    <row r="31" spans="2:11" ht="19.5" customHeight="1" x14ac:dyDescent="0.25">
      <c r="B31" s="38"/>
      <c r="C31" s="39"/>
      <c r="D31" s="39"/>
      <c r="E31" s="39"/>
      <c r="F31" s="39"/>
      <c r="G31" s="39"/>
      <c r="H31" s="39"/>
      <c r="I31" s="39"/>
      <c r="J31" s="40"/>
    </row>
    <row r="32" spans="2:11" ht="19.5" customHeight="1" x14ac:dyDescent="0.25">
      <c r="B32" s="35"/>
      <c r="C32" s="36"/>
      <c r="D32" s="36"/>
      <c r="E32" s="36"/>
      <c r="F32" s="36"/>
      <c r="G32" s="36"/>
      <c r="H32" s="36"/>
      <c r="I32" s="36"/>
      <c r="J32" s="37"/>
    </row>
    <row r="33" spans="2:10" ht="19.5" customHeight="1" x14ac:dyDescent="0.25">
      <c r="B33" s="38"/>
      <c r="C33" s="39"/>
      <c r="D33" s="39"/>
      <c r="E33" s="39"/>
      <c r="F33" s="39"/>
      <c r="G33" s="39"/>
      <c r="H33" s="39"/>
      <c r="I33" s="39"/>
      <c r="J33" s="40"/>
    </row>
    <row r="34" spans="2:10" ht="19.5" customHeight="1" x14ac:dyDescent="0.25">
      <c r="B34" s="35"/>
      <c r="C34" s="36"/>
      <c r="D34" s="36"/>
      <c r="E34" s="36"/>
      <c r="F34" s="36"/>
      <c r="G34" s="36"/>
      <c r="H34" s="36"/>
      <c r="I34" s="36"/>
      <c r="J34" s="37"/>
    </row>
    <row r="35" spans="2:10" ht="19.5" customHeight="1" x14ac:dyDescent="0.25">
      <c r="B35" s="38"/>
      <c r="C35" s="39"/>
      <c r="D35" s="39"/>
      <c r="E35" s="39"/>
      <c r="F35" s="39"/>
      <c r="G35" s="39"/>
      <c r="H35" s="39"/>
      <c r="I35" s="39"/>
      <c r="J35" s="40"/>
    </row>
    <row r="36" spans="2:10" ht="19.5" customHeight="1" x14ac:dyDescent="0.25">
      <c r="B36" s="35"/>
      <c r="C36" s="36"/>
      <c r="D36" s="36"/>
      <c r="E36" s="36"/>
      <c r="F36" s="36"/>
      <c r="G36" s="36"/>
      <c r="H36" s="36"/>
      <c r="I36" s="36"/>
      <c r="J36" s="37"/>
    </row>
    <row r="37" spans="2:10" ht="19.5" customHeight="1" x14ac:dyDescent="0.25">
      <c r="B37" s="38"/>
      <c r="C37" s="39"/>
      <c r="D37" s="39"/>
      <c r="E37" s="39"/>
      <c r="F37" s="39"/>
      <c r="G37" s="39"/>
      <c r="H37" s="39"/>
      <c r="I37" s="39"/>
      <c r="J37" s="40"/>
    </row>
    <row r="38" spans="2:10" ht="19.5" customHeight="1" x14ac:dyDescent="0.25">
      <c r="B38" s="35"/>
      <c r="C38" s="36"/>
      <c r="D38" s="36"/>
      <c r="E38" s="36"/>
      <c r="F38" s="36"/>
      <c r="G38" s="36"/>
      <c r="H38" s="36"/>
      <c r="I38" s="36"/>
      <c r="J38" s="37"/>
    </row>
    <row r="39" spans="2:10" ht="19.5" customHeight="1" x14ac:dyDescent="0.25">
      <c r="B39" s="38"/>
      <c r="C39" s="39"/>
      <c r="D39" s="39"/>
      <c r="E39" s="39"/>
      <c r="F39" s="39"/>
      <c r="G39" s="39"/>
      <c r="H39" s="39"/>
      <c r="I39" s="39"/>
      <c r="J39" s="40"/>
    </row>
    <row r="40" spans="2:10" ht="19.5" customHeight="1" x14ac:dyDescent="0.25">
      <c r="B40" s="35"/>
      <c r="C40" s="36"/>
      <c r="D40" s="36"/>
      <c r="E40" s="36"/>
      <c r="F40" s="36"/>
      <c r="G40" s="36"/>
      <c r="H40" s="36"/>
      <c r="I40" s="36"/>
      <c r="J40" s="37"/>
    </row>
    <row r="41" spans="2:10" ht="19.5" customHeight="1" x14ac:dyDescent="0.25">
      <c r="B41" s="38"/>
      <c r="C41" s="39"/>
      <c r="D41" s="39"/>
      <c r="E41" s="39"/>
      <c r="F41" s="39"/>
      <c r="G41" s="39"/>
      <c r="H41" s="39"/>
      <c r="I41" s="39"/>
      <c r="J41" s="40"/>
    </row>
    <row r="42" spans="2:10" ht="19.5" customHeight="1" x14ac:dyDescent="0.25">
      <c r="B42" s="35"/>
      <c r="C42" s="36"/>
      <c r="D42" s="36"/>
      <c r="E42" s="36"/>
      <c r="F42" s="36"/>
      <c r="G42" s="36"/>
      <c r="H42" s="36"/>
      <c r="I42" s="36"/>
      <c r="J42" s="37"/>
    </row>
    <row r="43" spans="2:10" ht="19.5" customHeight="1" x14ac:dyDescent="0.25">
      <c r="B43" s="38"/>
      <c r="C43" s="39"/>
      <c r="D43" s="39"/>
      <c r="E43" s="39"/>
      <c r="F43" s="39"/>
      <c r="G43" s="39"/>
      <c r="H43" s="39"/>
      <c r="I43" s="39"/>
      <c r="J43" s="40"/>
    </row>
    <row r="44" spans="2:10" ht="19.5" customHeight="1" x14ac:dyDescent="0.25">
      <c r="B44" s="35"/>
      <c r="C44" s="36"/>
      <c r="D44" s="36"/>
      <c r="E44" s="36"/>
      <c r="F44" s="36"/>
      <c r="G44" s="36"/>
      <c r="H44" s="36"/>
      <c r="I44" s="36"/>
      <c r="J44" s="37"/>
    </row>
    <row r="45" spans="2:10" ht="19.5" customHeight="1" x14ac:dyDescent="0.25">
      <c r="B45" s="38"/>
      <c r="C45" s="39"/>
      <c r="D45" s="39"/>
      <c r="E45" s="39"/>
      <c r="F45" s="39"/>
      <c r="G45" s="39"/>
      <c r="H45" s="39"/>
      <c r="I45" s="39"/>
      <c r="J45" s="40"/>
    </row>
    <row r="46" spans="2:10" ht="19.5" customHeight="1" x14ac:dyDescent="0.25">
      <c r="B46" s="35"/>
      <c r="C46" s="36"/>
      <c r="D46" s="36"/>
      <c r="E46" s="36"/>
      <c r="F46" s="36"/>
      <c r="G46" s="36"/>
      <c r="H46" s="36"/>
      <c r="I46" s="36"/>
      <c r="J46" s="37"/>
    </row>
    <row r="47" spans="2:10" ht="19.5" customHeight="1" x14ac:dyDescent="0.25">
      <c r="B47" s="38"/>
      <c r="C47" s="39"/>
      <c r="D47" s="39"/>
      <c r="E47" s="39"/>
      <c r="F47" s="39"/>
      <c r="G47" s="39"/>
      <c r="H47" s="39"/>
      <c r="I47" s="39"/>
      <c r="J47" s="40"/>
    </row>
    <row r="48" spans="2:10" ht="19.5" customHeight="1" x14ac:dyDescent="0.25">
      <c r="B48" s="35"/>
      <c r="C48" s="36"/>
      <c r="D48" s="36"/>
      <c r="E48" s="36"/>
      <c r="F48" s="36"/>
      <c r="G48" s="36"/>
      <c r="H48" s="36"/>
      <c r="I48" s="36"/>
      <c r="J48" s="37"/>
    </row>
    <row r="49" spans="2:10" ht="19.5" customHeight="1" x14ac:dyDescent="0.25">
      <c r="B49" s="38"/>
      <c r="C49" s="39"/>
      <c r="D49" s="39"/>
      <c r="E49" s="39"/>
      <c r="F49" s="39"/>
      <c r="G49" s="39"/>
      <c r="H49" s="39"/>
      <c r="I49" s="39"/>
      <c r="J49" s="40"/>
    </row>
    <row r="50" spans="2:10" ht="19.5" customHeight="1" x14ac:dyDescent="0.25">
      <c r="B50" s="35"/>
      <c r="C50" s="36"/>
      <c r="D50" s="36"/>
      <c r="E50" s="36"/>
      <c r="F50" s="36"/>
      <c r="G50" s="36"/>
      <c r="H50" s="36"/>
      <c r="I50" s="36"/>
      <c r="J50" s="37"/>
    </row>
    <row r="51" spans="2:10" ht="19.5" customHeight="1" x14ac:dyDescent="0.25">
      <c r="B51" s="38"/>
      <c r="C51" s="39"/>
      <c r="D51" s="39"/>
      <c r="E51" s="39"/>
      <c r="F51" s="39"/>
      <c r="G51" s="39"/>
      <c r="H51" s="39"/>
      <c r="I51" s="39"/>
      <c r="J51" s="40"/>
    </row>
    <row r="52" spans="2:10" ht="19.5" customHeight="1" x14ac:dyDescent="0.25">
      <c r="B52" s="35"/>
      <c r="C52" s="36"/>
      <c r="D52" s="36"/>
      <c r="E52" s="36"/>
      <c r="F52" s="36"/>
      <c r="G52" s="36"/>
      <c r="H52" s="36"/>
      <c r="I52" s="36"/>
      <c r="J52" s="37"/>
    </row>
    <row r="53" spans="2:10" ht="19.5" customHeight="1" x14ac:dyDescent="0.25">
      <c r="B53" s="38"/>
      <c r="C53" s="39"/>
      <c r="D53" s="39"/>
      <c r="E53" s="39"/>
      <c r="F53" s="39"/>
      <c r="G53" s="39"/>
      <c r="H53" s="39"/>
      <c r="I53" s="39"/>
      <c r="J53" s="40"/>
    </row>
    <row r="54" spans="2:10" ht="19.5" customHeight="1" x14ac:dyDescent="0.25">
      <c r="B54" s="35"/>
      <c r="C54" s="36"/>
      <c r="D54" s="36"/>
      <c r="E54" s="36"/>
      <c r="F54" s="36"/>
      <c r="G54" s="36"/>
      <c r="H54" s="36"/>
      <c r="I54" s="36"/>
      <c r="J54" s="37"/>
    </row>
    <row r="55" spans="2:10" ht="19.5" customHeight="1" x14ac:dyDescent="0.25">
      <c r="B55" s="38"/>
      <c r="C55" s="39"/>
      <c r="D55" s="39"/>
      <c r="E55" s="39"/>
      <c r="F55" s="39"/>
      <c r="G55" s="39"/>
      <c r="H55" s="39"/>
      <c r="I55" s="39"/>
      <c r="J55" s="40"/>
    </row>
  </sheetData>
  <mergeCells count="2">
    <mergeCell ref="B2:J2"/>
    <mergeCell ref="B3:J3"/>
  </mergeCells>
  <conditionalFormatting sqref="H6:H56">
    <cfRule type="expression" dxfId="2" priority="2">
      <formula>AND(H6&lt;&gt;"",I6="")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1.5703125" customWidth="1"/>
    <col min="2" max="2" width="10" customWidth="1"/>
    <col min="3" max="3" width="24" customWidth="1"/>
    <col min="4" max="4" width="22" customWidth="1"/>
    <col min="5" max="5" width="18" customWidth="1"/>
    <col min="6" max="7" width="12" customWidth="1"/>
    <col min="8" max="9" width="22" customWidth="1"/>
    <col min="10" max="10" width="1.5703125" customWidth="1"/>
  </cols>
  <sheetData>
    <row r="1" spans="2:10" ht="7.5" customHeight="1" x14ac:dyDescent="0.25"/>
    <row r="2" spans="2:10" ht="42" customHeight="1" x14ac:dyDescent="0.25">
      <c r="B2" s="2" t="s">
        <v>139</v>
      </c>
      <c r="C2" s="2"/>
      <c r="D2" s="2"/>
      <c r="E2" s="2"/>
      <c r="F2" s="2"/>
      <c r="G2" s="2"/>
      <c r="H2" s="2"/>
      <c r="I2" s="2"/>
    </row>
    <row r="3" spans="2:10" ht="18" customHeight="1" x14ac:dyDescent="0.25">
      <c r="B3" s="1" t="s">
        <v>140</v>
      </c>
      <c r="C3" s="1"/>
      <c r="D3" s="1"/>
      <c r="E3" s="1"/>
      <c r="F3" s="1"/>
      <c r="G3" s="1"/>
      <c r="H3" s="1"/>
      <c r="I3" s="1"/>
    </row>
    <row r="4" spans="2:10" ht="7.5" customHeight="1" x14ac:dyDescent="0.25"/>
    <row r="5" spans="2:10" ht="27.75" customHeight="1" x14ac:dyDescent="0.25">
      <c r="B5" s="16" t="s">
        <v>141</v>
      </c>
      <c r="C5" s="16" t="s">
        <v>142</v>
      </c>
      <c r="D5" s="16" t="s">
        <v>80</v>
      </c>
      <c r="E5" s="16" t="s">
        <v>143</v>
      </c>
      <c r="F5" s="16" t="s">
        <v>78</v>
      </c>
      <c r="G5" s="16" t="s">
        <v>81</v>
      </c>
      <c r="H5" s="16" t="s">
        <v>144</v>
      </c>
      <c r="I5" s="16" t="s">
        <v>14</v>
      </c>
      <c r="J5" s="16" t="s">
        <v>16</v>
      </c>
    </row>
    <row r="6" spans="2:10" ht="21.75" customHeight="1" x14ac:dyDescent="0.25">
      <c r="B6" s="17" t="s">
        <v>145</v>
      </c>
      <c r="C6" s="41" t="s">
        <v>146</v>
      </c>
      <c r="D6" s="41" t="s">
        <v>86</v>
      </c>
      <c r="E6" s="41" t="s">
        <v>147</v>
      </c>
      <c r="F6" s="41" t="s">
        <v>148</v>
      </c>
      <c r="G6" s="21" t="s">
        <v>87</v>
      </c>
      <c r="H6" s="21"/>
      <c r="I6" s="21" t="s">
        <v>149</v>
      </c>
      <c r="J6" s="51" t="s">
        <v>90</v>
      </c>
    </row>
    <row r="7" spans="2:10" ht="21.75" customHeight="1" x14ac:dyDescent="0.25">
      <c r="B7" s="26" t="s">
        <v>150</v>
      </c>
      <c r="C7" s="45" t="s">
        <v>151</v>
      </c>
      <c r="D7" s="45" t="s">
        <v>92</v>
      </c>
      <c r="E7" s="45" t="s">
        <v>152</v>
      </c>
      <c r="F7" s="45" t="s">
        <v>153</v>
      </c>
      <c r="G7" s="30" t="s">
        <v>87</v>
      </c>
      <c r="H7" s="30"/>
      <c r="I7" s="30" t="s">
        <v>149</v>
      </c>
      <c r="J7" s="52" t="s">
        <v>154</v>
      </c>
    </row>
    <row r="8" spans="2:10" ht="21.75" customHeight="1" x14ac:dyDescent="0.25">
      <c r="B8" s="17" t="s">
        <v>155</v>
      </c>
      <c r="C8" s="41" t="s">
        <v>156</v>
      </c>
      <c r="D8" s="41" t="s">
        <v>95</v>
      </c>
      <c r="E8" s="41" t="s">
        <v>157</v>
      </c>
      <c r="F8" s="41" t="s">
        <v>158</v>
      </c>
      <c r="G8" s="21" t="s">
        <v>87</v>
      </c>
      <c r="H8" s="21"/>
      <c r="I8" s="21" t="s">
        <v>149</v>
      </c>
      <c r="J8" s="51" t="s">
        <v>95</v>
      </c>
    </row>
    <row r="9" spans="2:10" ht="21.75" customHeight="1" x14ac:dyDescent="0.25">
      <c r="B9" s="26" t="s">
        <v>159</v>
      </c>
      <c r="C9" s="45" t="s">
        <v>160</v>
      </c>
      <c r="D9" s="45" t="s">
        <v>113</v>
      </c>
      <c r="E9" s="45" t="s">
        <v>161</v>
      </c>
      <c r="F9" s="45" t="s">
        <v>162</v>
      </c>
      <c r="G9" s="30" t="s">
        <v>87</v>
      </c>
      <c r="H9" s="30"/>
      <c r="I9" s="30" t="s">
        <v>149</v>
      </c>
      <c r="J9" s="52"/>
    </row>
    <row r="10" spans="2:10" ht="21.75" customHeight="1" x14ac:dyDescent="0.25">
      <c r="B10" s="17" t="s">
        <v>163</v>
      </c>
      <c r="C10" s="41" t="s">
        <v>164</v>
      </c>
      <c r="D10" s="41" t="s">
        <v>113</v>
      </c>
      <c r="E10" s="41" t="s">
        <v>165</v>
      </c>
      <c r="F10" s="41" t="s">
        <v>26</v>
      </c>
      <c r="G10" s="21" t="s">
        <v>87</v>
      </c>
      <c r="H10" s="21"/>
      <c r="I10" s="21" t="s">
        <v>149</v>
      </c>
      <c r="J10" s="51"/>
    </row>
    <row r="11" spans="2:10" ht="21.75" customHeight="1" x14ac:dyDescent="0.25">
      <c r="B11" s="26" t="s">
        <v>166</v>
      </c>
      <c r="C11" s="45" t="s">
        <v>167</v>
      </c>
      <c r="D11" s="45" t="s">
        <v>118</v>
      </c>
      <c r="E11" s="45" t="s">
        <v>168</v>
      </c>
      <c r="F11" s="45" t="s">
        <v>29</v>
      </c>
      <c r="G11" s="30" t="s">
        <v>87</v>
      </c>
      <c r="H11" s="30"/>
      <c r="I11" s="30" t="s">
        <v>149</v>
      </c>
      <c r="J11" s="52" t="s">
        <v>169</v>
      </c>
    </row>
    <row r="12" spans="2:10" ht="21.75" customHeight="1" x14ac:dyDescent="0.25">
      <c r="B12" s="17" t="s">
        <v>170</v>
      </c>
      <c r="C12" s="41" t="s">
        <v>171</v>
      </c>
      <c r="D12" s="41" t="s">
        <v>122</v>
      </c>
      <c r="E12" s="41" t="s">
        <v>172</v>
      </c>
      <c r="F12" s="41" t="s">
        <v>36</v>
      </c>
      <c r="G12" s="21" t="s">
        <v>87</v>
      </c>
      <c r="H12" s="21"/>
      <c r="I12" s="21" t="s">
        <v>149</v>
      </c>
      <c r="J12" s="51" t="s">
        <v>69</v>
      </c>
    </row>
    <row r="13" spans="2:10" ht="21.75" customHeight="1" x14ac:dyDescent="0.25">
      <c r="B13" s="26" t="s">
        <v>173</v>
      </c>
      <c r="C13" s="45" t="s">
        <v>174</v>
      </c>
      <c r="D13" s="45" t="s">
        <v>127</v>
      </c>
      <c r="E13" s="45" t="s">
        <v>175</v>
      </c>
      <c r="F13" s="45" t="s">
        <v>41</v>
      </c>
      <c r="G13" s="30" t="s">
        <v>128</v>
      </c>
      <c r="H13" s="30"/>
      <c r="I13" s="30" t="s">
        <v>149</v>
      </c>
      <c r="J13" s="52"/>
    </row>
    <row r="14" spans="2:10" ht="21.75" customHeight="1" x14ac:dyDescent="0.25">
      <c r="B14" s="17" t="s">
        <v>176</v>
      </c>
      <c r="C14" s="41" t="s">
        <v>177</v>
      </c>
      <c r="D14" s="41" t="s">
        <v>131</v>
      </c>
      <c r="E14" s="41" t="s">
        <v>178</v>
      </c>
      <c r="F14" s="41" t="s">
        <v>44</v>
      </c>
      <c r="G14" s="21" t="s">
        <v>87</v>
      </c>
      <c r="H14" s="21"/>
      <c r="I14" s="21" t="s">
        <v>149</v>
      </c>
      <c r="J14" s="51"/>
    </row>
    <row r="15" spans="2:10" ht="21.75" customHeight="1" x14ac:dyDescent="0.25">
      <c r="B15" s="26" t="s">
        <v>179</v>
      </c>
      <c r="C15" s="45" t="s">
        <v>180</v>
      </c>
      <c r="D15" s="45" t="s">
        <v>131</v>
      </c>
      <c r="E15" s="45" t="s">
        <v>181</v>
      </c>
      <c r="F15" s="45" t="s">
        <v>44</v>
      </c>
      <c r="G15" s="30" t="s">
        <v>87</v>
      </c>
      <c r="H15" s="30"/>
      <c r="I15" s="30" t="s">
        <v>149</v>
      </c>
      <c r="J15" s="52"/>
    </row>
    <row r="16" spans="2:10" ht="21.75" customHeight="1" x14ac:dyDescent="0.25">
      <c r="B16" s="17" t="s">
        <v>182</v>
      </c>
      <c r="C16" s="41" t="s">
        <v>183</v>
      </c>
      <c r="D16" s="41" t="s">
        <v>131</v>
      </c>
      <c r="E16" s="41" t="s">
        <v>184</v>
      </c>
      <c r="F16" s="41" t="s">
        <v>44</v>
      </c>
      <c r="G16" s="21" t="s">
        <v>87</v>
      </c>
      <c r="H16" s="21"/>
      <c r="I16" s="21" t="s">
        <v>149</v>
      </c>
      <c r="J16" s="51"/>
    </row>
    <row r="17" spans="2:10" ht="21.75" customHeight="1" x14ac:dyDescent="0.25">
      <c r="B17" s="26" t="s">
        <v>185</v>
      </c>
      <c r="C17" s="45" t="s">
        <v>186</v>
      </c>
      <c r="D17" s="45" t="s">
        <v>99</v>
      </c>
      <c r="E17" s="45" t="s">
        <v>187</v>
      </c>
      <c r="F17" s="45" t="s">
        <v>22</v>
      </c>
      <c r="G17" s="30" t="s">
        <v>100</v>
      </c>
      <c r="H17" s="30" t="s">
        <v>102</v>
      </c>
      <c r="I17" s="30" t="s">
        <v>104</v>
      </c>
      <c r="J17" s="52" t="s">
        <v>188</v>
      </c>
    </row>
    <row r="18" spans="2:10" ht="21.75" customHeight="1" x14ac:dyDescent="0.25">
      <c r="B18" s="17" t="s">
        <v>189</v>
      </c>
      <c r="C18" s="41" t="s">
        <v>190</v>
      </c>
      <c r="D18" s="41" t="s">
        <v>191</v>
      </c>
      <c r="E18" s="41" t="s">
        <v>192</v>
      </c>
      <c r="F18" s="41" t="s">
        <v>22</v>
      </c>
      <c r="G18" s="21" t="s">
        <v>107</v>
      </c>
      <c r="H18" s="21" t="s">
        <v>109</v>
      </c>
      <c r="I18" s="21" t="s">
        <v>104</v>
      </c>
      <c r="J18" s="51" t="s">
        <v>193</v>
      </c>
    </row>
  </sheetData>
  <mergeCells count="2">
    <mergeCell ref="B2:I2"/>
    <mergeCell ref="B3:I3"/>
  </mergeCells>
  <conditionalFormatting sqref="I6:I39">
    <cfRule type="containsText" dxfId="1" priority="2" operator="containsText" text="Aktiv">
      <formula>NOT(ISERROR(SEARCH("Aktiv",I6)))</formula>
    </cfRule>
    <cfRule type="containsText" dxfId="0" priority="3" operator="containsText" text="Rückgabe">
      <formula>NOT(ISERROR(SEARCH("Rückgabe",I6)))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Schlüsselregister</vt:lpstr>
      <vt:lpstr>Ausgabe-Protokoll</vt:lpstr>
      <vt:lpstr>Schlüsselnehmer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2026-06-17T10:14:19Z</dcterms:created>
  <dcterms:modified xsi:type="dcterms:W3CDTF">2026-06-17T16:03:01Z</dcterms:modified>
  <dc:language>en-US</dc:language>
</cp:coreProperties>
</file>