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/>
  <mc:AlternateContent xmlns:mc="http://schemas.openxmlformats.org/markup-compatibility/2006">
    <mc:Choice Requires="x15">
      <x15ac:absPath xmlns:x15ac="http://schemas.microsoft.com/office/spreadsheetml/2010/11/ac" url="C:\Users\sergi\Documents\SEO\SEO\AA_Webs\Excel Vorlage\Generador\vertical\"/>
    </mc:Choice>
  </mc:AlternateContent>
  <xr:revisionPtr revIDLastSave="0" documentId="13_ncr:1_{B42F7173-59FA-4830-983D-99AE44793DEB}" xr6:coauthVersionLast="47" xr6:coauthVersionMax="47" xr10:uidLastSave="{00000000-0000-0000-0000-000000000000}"/>
  <bookViews>
    <workbookView xWindow="1035" yWindow="1035" windowWidth="25500" windowHeight="13500" xr2:uid="{00000000-000D-0000-FFFF-FFFF00000000}"/>
  </bookViews>
  <sheets>
    <sheet name="Übersicht" sheetId="1" r:id="rId1"/>
    <sheet name="Bautagesbericht" sheetId="2" r:id="rId2"/>
    <sheet name="Lieferungen" sheetId="3" r:id="rId3"/>
    <sheet name="Mängelliste" sheetId="4" r:id="rId4"/>
    <sheet name="Besprechungen &amp; Anweisungen" sheetId="5" r:id="rId5"/>
  </sheets>
  <definedNames>
    <definedName name="_xlnm.Print_Area" localSheetId="1">Bautagesbericht!$A$1:$O$64</definedName>
    <definedName name="_xlnm.Print_Area" localSheetId="4">'Besprechungen &amp; Anweisungen'!$A$1:$I$37</definedName>
    <definedName name="_xlnm.Print_Area" localSheetId="2">Lieferungen!$A$1:$J$34</definedName>
    <definedName name="_xlnm.Print_Area" localSheetId="3">Mängelliste!$A$1:$K$31</definedName>
    <definedName name="_xlnm.Print_Area" localSheetId="0">Übersicht!$A$1:$N$48</definedName>
    <definedName name="_xlnm.Print_Titles" localSheetId="1">Bautagesbericht!$1:$9</definedName>
    <definedName name="_xlnm.Print_Titles" localSheetId="4">'Besprechungen &amp; Anweisungen'!$1:$7</definedName>
    <definedName name="_xlnm.Print_Titles" localSheetId="2">Lieferungen!$1:$7</definedName>
    <definedName name="_xlnm.Print_Titles" localSheetId="3">Mängelliste!$1:$11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J5" i="1" l="1"/>
  <c r="C4" i="5"/>
  <c r="H3" i="5"/>
  <c r="C3" i="5"/>
  <c r="I7" i="4"/>
  <c r="E7" i="4"/>
  <c r="A7" i="4"/>
  <c r="C4" i="4"/>
  <c r="H3" i="4"/>
  <c r="C3" i="4"/>
  <c r="H31" i="3"/>
  <c r="C31" i="3"/>
  <c r="C4" i="3"/>
  <c r="H3" i="3"/>
  <c r="C3" i="3"/>
  <c r="J6" i="2"/>
  <c r="J5" i="2"/>
  <c r="N4" i="2"/>
  <c r="J4" i="2"/>
  <c r="C4" i="2"/>
  <c r="N3" i="2"/>
  <c r="J3" i="2"/>
  <c r="C3" i="2"/>
  <c r="M12" i="1"/>
  <c r="M9" i="1"/>
  <c r="M6" i="1"/>
  <c r="J4" i="1"/>
  <c r="M3" i="1"/>
</calcChain>
</file>

<file path=xl/sharedStrings.xml><?xml version="1.0" encoding="utf-8"?>
<sst xmlns="http://schemas.openxmlformats.org/spreadsheetml/2006/main" count="504" uniqueCount="283">
  <si>
    <t>Bautagebuch – Tagesübersicht</t>
  </si>
  <si>
    <t>Anwesende Firmen</t>
  </si>
  <si>
    <t>Bauvorhaben</t>
  </si>
  <si>
    <t>Neubau Wohnanlage Lindenhof</t>
  </si>
  <si>
    <t>Datum</t>
  </si>
  <si>
    <t>Baustelle / Adresse</t>
  </si>
  <si>
    <t>Musterstraße 18, 80331 München</t>
  </si>
  <si>
    <t>Wochentag</t>
  </si>
  <si>
    <t>Bauherr / Auftraggeber</t>
  </si>
  <si>
    <t>Lindenhof Projekt GmbH</t>
  </si>
  <si>
    <t>KW</t>
  </si>
  <si>
    <t>Anzahl Lieferungen</t>
  </si>
  <si>
    <t>Bauleiter</t>
  </si>
  <si>
    <t>Thomas Berger</t>
  </si>
  <si>
    <t>Wetter</t>
  </si>
  <si>
    <t>bewölkt, trocken</t>
  </si>
  <si>
    <t>Temperatur</t>
  </si>
  <si>
    <t>8–14 °C</t>
  </si>
  <si>
    <t>Wind</t>
  </si>
  <si>
    <t>schwach</t>
  </si>
  <si>
    <t>Offene Mängel</t>
  </si>
  <si>
    <t>Niederschlag</t>
  </si>
  <si>
    <t>0 mm</t>
  </si>
  <si>
    <t>Besprechungen / Anweisungen</t>
  </si>
  <si>
    <t>Allgemeiner Baufortschritt</t>
  </si>
  <si>
    <t>Rohbau im Bauteil A planmäßig fortgeführt. Schalungsarbeiten im 2. Obergeschoss abgeschlossen, Bewehrung für die Decke Südseite zu 80 % eingebaut. Keine witterungsbedingten Unterbrechungen. Elektro-Rohinstallation im EG wurde parallel vorbereitet.</t>
  </si>
  <si>
    <t>Status des Tages</t>
  </si>
  <si>
    <t>planmäßig</t>
  </si>
  <si>
    <t>Kurzbewertung</t>
  </si>
  <si>
    <t>Die Arbeiten lagen im Tagesziel. Zwei kleinere Materialabweichungen wurden dokumentiert und an den Lieferanten gemeldet.</t>
  </si>
  <si>
    <t>Baustellenbesetzung</t>
  </si>
  <si>
    <t>Ausgeführte Leistungen</t>
  </si>
  <si>
    <t>Gewerk / Firma</t>
  </si>
  <si>
    <t>Personen</t>
  </si>
  <si>
    <t>von</t>
  </si>
  <si>
    <t>bis</t>
  </si>
  <si>
    <t>Bemerkungen</t>
  </si>
  <si>
    <t/>
  </si>
  <si>
    <t>Bereich / Bauteil</t>
  </si>
  <si>
    <t>Geplante Leistung</t>
  </si>
  <si>
    <t>Tatsächlich ausgeführt</t>
  </si>
  <si>
    <t>Status</t>
  </si>
  <si>
    <t>Firma</t>
  </si>
  <si>
    <t>Bemerkung</t>
  </si>
  <si>
    <t>Rohbau Müller GmbH</t>
  </si>
  <si>
    <t>07:00</t>
  </si>
  <si>
    <t>16:30</t>
  </si>
  <si>
    <t>volle Besetzung</t>
  </si>
  <si>
    <t>Bauteil A / 2. OG</t>
  </si>
  <si>
    <t>Deckenbewehrung Süd</t>
  </si>
  <si>
    <t>80 % abgeschlossen</t>
  </si>
  <si>
    <t>in Arbeit</t>
  </si>
  <si>
    <t>Rest am Folgetag</t>
  </si>
  <si>
    <t>Elektro Kamm</t>
  </si>
  <si>
    <t>07:30</t>
  </si>
  <si>
    <t>15:30</t>
  </si>
  <si>
    <t>EG Leitungswege</t>
  </si>
  <si>
    <t>EG Technikraum</t>
  </si>
  <si>
    <t>Kabeltrassen vorbereiten</t>
  </si>
  <si>
    <t>komplett erledigt</t>
  </si>
  <si>
    <t>erledigt</t>
  </si>
  <si>
    <t>für Prüfung bereit</t>
  </si>
  <si>
    <t>Sanitär Süd</t>
  </si>
  <si>
    <t>08:00</t>
  </si>
  <si>
    <t>15:00</t>
  </si>
  <si>
    <t>Materialmaßaufnahme</t>
  </si>
  <si>
    <t>Anlieferzone</t>
  </si>
  <si>
    <t>Betonstahl entladen</t>
  </si>
  <si>
    <t>ordnungsgemäß eingelagert</t>
  </si>
  <si>
    <t>Kranservice Alpina</t>
  </si>
  <si>
    <t>12:00</t>
  </si>
  <si>
    <t>Wartung Turmdrehkran</t>
  </si>
  <si>
    <t>Turmdrehkran</t>
  </si>
  <si>
    <t>Wartung</t>
  </si>
  <si>
    <t>Wartung durchgeführt</t>
  </si>
  <si>
    <t>Dokumentation liegt vor</t>
  </si>
  <si>
    <t>Lieferungen &amp; Geräte</t>
  </si>
  <si>
    <t>Artikel / Gerät</t>
  </si>
  <si>
    <t>Menge</t>
  </si>
  <si>
    <t>Einheit</t>
  </si>
  <si>
    <t>Lieferant</t>
  </si>
  <si>
    <t>Zustand</t>
  </si>
  <si>
    <t>Kommentar</t>
  </si>
  <si>
    <t>Uhrzeit</t>
  </si>
  <si>
    <t>Thema / Anweisung</t>
  </si>
  <si>
    <t>Teilnehmer / Anweiser</t>
  </si>
  <si>
    <t>Ergebnis / Kurznotiz</t>
  </si>
  <si>
    <t>Betonstahl B500</t>
  </si>
  <si>
    <t>t</t>
  </si>
  <si>
    <t>Stahlhandel Weiss</t>
  </si>
  <si>
    <t>i.O.</t>
  </si>
  <si>
    <t>vollständig</t>
  </si>
  <si>
    <t>08:15</t>
  </si>
  <si>
    <t>Tagesanlauf</t>
  </si>
  <si>
    <t>Bauleiter, Poliere</t>
  </si>
  <si>
    <t>Betonage auf Mittwoch bestätigt</t>
  </si>
  <si>
    <t>Schalungsplatten</t>
  </si>
  <si>
    <t>Stk.</t>
  </si>
  <si>
    <t>FormTec</t>
  </si>
  <si>
    <t>unvollständig</t>
  </si>
  <si>
    <t>2 Stück fehlen</t>
  </si>
  <si>
    <t>11:30</t>
  </si>
  <si>
    <t>Lieferabweichung Schalung</t>
  </si>
  <si>
    <t>Bauleiter, FormTec</t>
  </si>
  <si>
    <t>Nachlieferung bis 18.03. zugesagt</t>
  </si>
  <si>
    <t>Kranersatzteile</t>
  </si>
  <si>
    <t>Set</t>
  </si>
  <si>
    <t>Alpina Service</t>
  </si>
  <si>
    <t>15:45</t>
  </si>
  <si>
    <t>Sicherheitsrundgang</t>
  </si>
  <si>
    <t>SiGeKo, Bauleiter</t>
  </si>
  <si>
    <t>keine kritischen Feststellungen</t>
  </si>
  <si>
    <t>Mängelüberblick</t>
  </si>
  <si>
    <t>Fotos / Nachweise</t>
  </si>
  <si>
    <t>Bauteil / Ort</t>
  </si>
  <si>
    <t>Mangel</t>
  </si>
  <si>
    <t>Priorität</t>
  </si>
  <si>
    <t>Verantwortlich</t>
  </si>
  <si>
    <t>Fotos erstellt?</t>
  </si>
  <si>
    <t>Ja</t>
  </si>
  <si>
    <t>Treppenhaus A</t>
  </si>
  <si>
    <t>Kantenschutz fehlt an Podest</t>
  </si>
  <si>
    <t>hoch</t>
  </si>
  <si>
    <t>neu</t>
  </si>
  <si>
    <t>Anzahl Fotos</t>
  </si>
  <si>
    <t>Lagerfläche Nord</t>
  </si>
  <si>
    <t>2 Schalungsplatten fehlen</t>
  </si>
  <si>
    <t>mittel</t>
  </si>
  <si>
    <t>in Bearbeitung</t>
  </si>
  <si>
    <t>Speicherort / Ordner / Link</t>
  </si>
  <si>
    <t>Projektserver / Bautagebuch / 2026-03-17</t>
  </si>
  <si>
    <t>Technikraum EG</t>
  </si>
  <si>
    <t>Leerrohrkennzeichnung unvollständig</t>
  </si>
  <si>
    <t>niedrig</t>
  </si>
  <si>
    <t>behoben</t>
  </si>
  <si>
    <t>Fotos dokumentieren Deckenbewehrung, Anlieferung Betonstahl und Sicherungsmaßnahmen im Treppenhaus.</t>
  </si>
  <si>
    <t>Bautagesbericht</t>
  </si>
  <si>
    <t>Personen gesamt</t>
  </si>
  <si>
    <t>Fachkräfte</t>
  </si>
  <si>
    <t>Helfer</t>
  </si>
  <si>
    <t>Sonstige</t>
  </si>
  <si>
    <t>Krank / Abwesend</t>
  </si>
  <si>
    <t>2. OG / Decke Süd</t>
  </si>
  <si>
    <t>EG / Leitungsführung</t>
  </si>
  <si>
    <t>Vorbereitung Installationsschächte</t>
  </si>
  <si>
    <t>Betonprüfung LaborTec</t>
  </si>
  <si>
    <t>10:30</t>
  </si>
  <si>
    <t>Probenahme / Bewehrungskontrolle</t>
  </si>
  <si>
    <t>Tagewerk / Arbeitsleistungen</t>
  </si>
  <si>
    <t>Geplante Arbeit</t>
  </si>
  <si>
    <t>Ausgeführte Arbeit</t>
  </si>
  <si>
    <t>Stand Tagesende</t>
  </si>
  <si>
    <t>Behinderung / Abweichung</t>
  </si>
  <si>
    <t>Verantwortliche Firma</t>
  </si>
  <si>
    <t>Deckenbewehrung Süd fertigstellen</t>
  </si>
  <si>
    <t>Bewehrung zu 80 % eingebaut</t>
  </si>
  <si>
    <t>Rest 20 % offen</t>
  </si>
  <si>
    <t>zusätzliche Abstandhalter erforderlich</t>
  </si>
  <si>
    <t>Fortsetzung am 18.03.</t>
  </si>
  <si>
    <t>Aussparungen prüfen</t>
  </si>
  <si>
    <t>vollständig geprüft</t>
  </si>
  <si>
    <t>abgeschlossen</t>
  </si>
  <si>
    <t>Bauleitung</t>
  </si>
  <si>
    <t>Freigabe zur Betonage vorbereitet</t>
  </si>
  <si>
    <t>Montage beendet</t>
  </si>
  <si>
    <t>Prüfung durch Bauleitung erfolgt</t>
  </si>
  <si>
    <t>Betonstahl entladen und lagern</t>
  </si>
  <si>
    <t>mit Lieferschein geprüft</t>
  </si>
  <si>
    <t>Wartung gem. Plan</t>
  </si>
  <si>
    <t>Wartungsbericht abgelegt</t>
  </si>
  <si>
    <t>Kantenschutz ergänzen</t>
  </si>
  <si>
    <t>noch nicht begonnen</t>
  </si>
  <si>
    <t>offen</t>
  </si>
  <si>
    <t>Material fehlte</t>
  </si>
  <si>
    <t>behindert</t>
  </si>
  <si>
    <t>Mangel in Liste erfasst</t>
  </si>
  <si>
    <t>Besondere Vorkommnisse</t>
  </si>
  <si>
    <t>Eine Lieferung von Schalungsplatten war unvollständig (2 Stück fehlend). Der Lieferant sagte Nachlieferung für den Folgetag zu. Im Treppenhaus A wurde fehlender Kantenschutz festgestellt und sofort zur Nacharbeit angewiesen. Ansonsten verlief der Bautag ohne Unfall oder größere Störung.</t>
  </si>
  <si>
    <t>Fotos / Dokumentation</t>
  </si>
  <si>
    <t>Foto-Nr.</t>
  </si>
  <si>
    <t>Beschreibung</t>
  </si>
  <si>
    <t>Speicherort / Link</t>
  </si>
  <si>
    <t>09:10</t>
  </si>
  <si>
    <t>Deckenbewehrung Südseite</t>
  </si>
  <si>
    <t>Projektserver / Fotos / 2026-03-17</t>
  </si>
  <si>
    <t>Übersicht 2. OG</t>
  </si>
  <si>
    <t>10:45</t>
  </si>
  <si>
    <t>Anlieferung Betonstahl</t>
  </si>
  <si>
    <t>Lisa Hartmann</t>
  </si>
  <si>
    <t>Lieferschein sichtbar</t>
  </si>
  <si>
    <t>14:20</t>
  </si>
  <si>
    <t>Treppenhaus A – fehlender Kantenschutz</t>
  </si>
  <si>
    <t>Mangelaufnahme</t>
  </si>
  <si>
    <t>Unterschrift Bauleitung</t>
  </si>
  <si>
    <t>Unterschrift Auftragnehmer / Vorarbeiter</t>
  </si>
  <si>
    <t>Lieferungen</t>
  </si>
  <si>
    <t>Lieferübersicht</t>
  </si>
  <si>
    <t>Lieferschein-Nr.</t>
  </si>
  <si>
    <t>Artikel / Material / Bauteil</t>
  </si>
  <si>
    <t>Verwendungsort / Bauteil</t>
  </si>
  <si>
    <t>Geprüft von</t>
  </si>
  <si>
    <t>LS-260317-01</t>
  </si>
  <si>
    <t>07:20</t>
  </si>
  <si>
    <t>12,5</t>
  </si>
  <si>
    <t>vollständig angeliefert</t>
  </si>
  <si>
    <t>LS-260317-02</t>
  </si>
  <si>
    <t>09:40</t>
  </si>
  <si>
    <t>40</t>
  </si>
  <si>
    <t>Markus Stein</t>
  </si>
  <si>
    <t>LS-260317-03</t>
  </si>
  <si>
    <t>11:15</t>
  </si>
  <si>
    <t>1</t>
  </si>
  <si>
    <t>Jan Ebert</t>
  </si>
  <si>
    <t>direkt montiert</t>
  </si>
  <si>
    <t>LS-260317-04</t>
  </si>
  <si>
    <t>13:05</t>
  </si>
  <si>
    <t>Leerrohre M25</t>
  </si>
  <si>
    <t>120</t>
  </si>
  <si>
    <t>m</t>
  </si>
  <si>
    <t>Elektro Depot Süd</t>
  </si>
  <si>
    <t>für Elektro-Rohbau</t>
  </si>
  <si>
    <t>Zusammenfassung</t>
  </si>
  <si>
    <t>Beanstandete Lieferungen</t>
  </si>
  <si>
    <t>Hinweis:</t>
  </si>
  <si>
    <t>Lieferungen mit Abweichungen sind im Kommentar oder in der Mängelliste zu dokumentieren.</t>
  </si>
  <si>
    <t>Mängelliste</t>
  </si>
  <si>
    <t>Neu heute</t>
  </si>
  <si>
    <t>Behoben heute</t>
  </si>
  <si>
    <t>Offen gesamt</t>
  </si>
  <si>
    <t>Mangelregister</t>
  </si>
  <si>
    <t>Mangel-ID</t>
  </si>
  <si>
    <t>Datum festgestellt</t>
  </si>
  <si>
    <t>Kategorie</t>
  </si>
  <si>
    <t>Frist</t>
  </si>
  <si>
    <t>Datum behoben</t>
  </si>
  <si>
    <t>Bemerkung / Nachverfolgung</t>
  </si>
  <si>
    <t>M-001</t>
  </si>
  <si>
    <t>Sicherheit</t>
  </si>
  <si>
    <t>Nachrüstung angewiesen</t>
  </si>
  <si>
    <t>M-002</t>
  </si>
  <si>
    <t>Material</t>
  </si>
  <si>
    <t>Nachlieferung zugesagt</t>
  </si>
  <si>
    <t>M-003</t>
  </si>
  <si>
    <t>Ausführung</t>
  </si>
  <si>
    <t>Kennzeichnung ergänzt</t>
  </si>
  <si>
    <t>M-004</t>
  </si>
  <si>
    <t>Bauteil A / 1. OG</t>
  </si>
  <si>
    <t>Aussparung Achse 3 leicht versetzt</t>
  </si>
  <si>
    <t>Korrekturmaß abgestimmt</t>
  </si>
  <si>
    <t>Besprechungen &amp; Anweisungen</t>
  </si>
  <si>
    <t>Besprechungen</t>
  </si>
  <si>
    <t>Uhrzeit von</t>
  </si>
  <si>
    <t>Uhrzeit bis</t>
  </si>
  <si>
    <t>Art</t>
  </si>
  <si>
    <t>Teilnehmer</t>
  </si>
  <si>
    <t>Thema</t>
  </si>
  <si>
    <t>Beschlüsse / Ergebnisse</t>
  </si>
  <si>
    <t>08:30</t>
  </si>
  <si>
    <t>Baubesprechung</t>
  </si>
  <si>
    <t>18.03.2026</t>
  </si>
  <si>
    <t>11:45</t>
  </si>
  <si>
    <t>Telefonat</t>
  </si>
  <si>
    <t>Nachlieferung bis Folgetag zugesagt</t>
  </si>
  <si>
    <t>16:00</t>
  </si>
  <si>
    <t>Begehung</t>
  </si>
  <si>
    <t>SiGeKo</t>
  </si>
  <si>
    <t>17.03.2026</t>
  </si>
  <si>
    <t>Anweisungen</t>
  </si>
  <si>
    <t>Anweiser</t>
  </si>
  <si>
    <t>Angewiesener</t>
  </si>
  <si>
    <t>Anweisung</t>
  </si>
  <si>
    <t>Termin / Frist</t>
  </si>
  <si>
    <t>09:50</t>
  </si>
  <si>
    <t>Kantenschutz sofort ergänzen</t>
  </si>
  <si>
    <t>Mangel M-001</t>
  </si>
  <si>
    <t>12:10</t>
  </si>
  <si>
    <t>fehlende Schalungsplatten nachliefern</t>
  </si>
  <si>
    <t>bestätigt</t>
  </si>
  <si>
    <t>Bezug auf LS-260317-02</t>
  </si>
  <si>
    <t>14:30</t>
  </si>
  <si>
    <t>Leerrohrkennzeichnung vervollständigen</t>
  </si>
  <si>
    <t>Nachkontrolle erfolgt</t>
  </si>
  <si>
    <t>Unterschrift Empfänger / Firma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</si>
</sst>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\.mm\.yyyy"/>
  </numFmts>
  <fonts count="9" x14ac:knownFonts="1">
    <font>
      <sz val="11"/>
      <color theme="1"/>
      <name val="Calibri"/>
      <family val="2"/>
      <scheme val="minor"/>
    </font>
    <font>
      <b/>
      <sz val="16"/>
      <color rgb="FFFFFFFF"/>
      <name val="Calibri"/>
      <family val="2"/>
    </font>
    <font>
      <b/>
      <sz val="11"/>
      <color rgb="FF333333"/>
      <name val="Calibri"/>
      <family val="2"/>
    </font>
    <font>
      <b/>
      <sz val="11"/>
      <color rgb="FFFFFFFF"/>
      <name val="Calibri"/>
      <family val="2"/>
    </font>
    <font>
      <b/>
      <sz val="14"/>
      <color rgb="FF00484E"/>
      <name val="Calibri"/>
      <family val="2"/>
    </font>
    <font>
      <b/>
      <sz val="11"/>
      <color rgb="FFFFFFFF"/>
      <name val="Calibri"/>
      <family val="2"/>
    </font>
    <font>
      <i/>
      <sz val="9"/>
      <color rgb="FF666666"/>
      <name val="Calibri"/>
      <family val="2"/>
    </font>
    <font>
      <b/>
      <sz val="25"/>
      <color rgb="FFFFFFFF"/>
      <name val="Calibri"/>
      <family val="2"/>
    </font>
    <font>
      <sz val="25"/>
      <color theme="1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rgb="FF00484E"/>
      </patternFill>
    </fill>
    <fill>
      <patternFill patternType="solid">
        <fgColor rgb="FFEEF4F5"/>
      </patternFill>
    </fill>
    <fill>
      <patternFill patternType="solid">
        <fgColor rgb="FF1F415A"/>
      </patternFill>
    </fill>
    <fill>
      <patternFill patternType="solid">
        <fgColor rgb="FFDDEBED"/>
      </patternFill>
    </fill>
  </fills>
  <borders count="15">
    <border>
      <left/>
      <right/>
      <top/>
      <bottom/>
      <diagonal/>
    </border>
    <border>
      <left style="thin">
        <color rgb="FF9FB3B6"/>
      </left>
      <right style="thin">
        <color rgb="FF9FB3B6"/>
      </right>
      <top style="thin">
        <color rgb="FF9FB3B6"/>
      </top>
      <bottom style="thin">
        <color rgb="FF9FB3B6"/>
      </bottom>
      <diagonal/>
    </border>
    <border>
      <left/>
      <right/>
      <top style="thin">
        <color rgb="FF9FB3B6"/>
      </top>
      <bottom/>
      <diagonal/>
    </border>
    <border>
      <left/>
      <right/>
      <top style="thin">
        <color rgb="FF9FB3B6"/>
      </top>
      <bottom style="thin">
        <color rgb="FF9FB3B6"/>
      </bottom>
      <diagonal/>
    </border>
    <border>
      <left style="thin">
        <color rgb="FF9FB3B6"/>
      </left>
      <right/>
      <top/>
      <bottom/>
      <diagonal/>
    </border>
    <border>
      <left/>
      <right style="thin">
        <color rgb="FF9FB3B6"/>
      </right>
      <top style="thin">
        <color rgb="FF9FB3B6"/>
      </top>
      <bottom/>
      <diagonal/>
    </border>
    <border>
      <left/>
      <right style="thin">
        <color rgb="FF9FB3B6"/>
      </right>
      <top/>
      <bottom/>
      <diagonal/>
    </border>
    <border>
      <left style="thin">
        <color rgb="FF9FB3B6"/>
      </left>
      <right/>
      <top/>
      <bottom style="thin">
        <color rgb="FF9FB3B6"/>
      </bottom>
      <diagonal/>
    </border>
    <border>
      <left/>
      <right style="thin">
        <color rgb="FF9FB3B6"/>
      </right>
      <top/>
      <bottom style="thin">
        <color rgb="FF9FB3B6"/>
      </bottom>
      <diagonal/>
    </border>
    <border>
      <left/>
      <right style="thin">
        <color rgb="FF9FB3B6"/>
      </right>
      <top style="thin">
        <color rgb="FF9FB3B6"/>
      </top>
      <bottom style="thin">
        <color rgb="FF9FB3B6"/>
      </bottom>
      <diagonal/>
    </border>
    <border>
      <left/>
      <right/>
      <top/>
      <bottom style="thin">
        <color rgb="FF9FB3B6"/>
      </bottom>
      <diagonal/>
    </border>
    <border>
      <left/>
      <right/>
      <top style="medium">
        <color rgb="FF00484E"/>
      </top>
      <bottom style="medium">
        <color rgb="FF00484E"/>
      </bottom>
      <diagonal/>
    </border>
    <border>
      <left/>
      <right/>
      <top style="thin">
        <color rgb="FF9FB3B6"/>
      </top>
      <bottom style="thin">
        <color rgb="FF9FB3B6"/>
      </bottom>
      <diagonal/>
    </border>
    <border>
      <left/>
      <right/>
      <top style="medium">
        <color rgb="FF00484E"/>
      </top>
      <bottom style="medium">
        <color rgb="FF00484E"/>
      </bottom>
      <diagonal/>
    </border>
    <border>
      <left style="thin">
        <color rgb="FF9FB3B6"/>
      </left>
      <right/>
      <top style="thin">
        <color rgb="FF9FB3B6"/>
      </top>
      <bottom style="thin">
        <color rgb="FF9FB3B6"/>
      </bottom>
      <diagonal/>
    </border>
  </borders>
  <cellStyleXfs count="1">
    <xf numFmtId="0" fontId="0" fillId="0" borderId="0"/>
  </cellStyleXfs>
  <cellXfs count="37">
    <xf numFmtId="0" fontId="0" fillId="0" borderId="0" xfId="0"/>
    <xf numFmtId="0" fontId="2" fillId="0" borderId="0" xfId="0" applyFont="1" applyAlignment="1">
      <alignment vertical="center"/>
    </xf>
    <xf numFmtId="0" fontId="0" fillId="3" borderId="1" xfId="0" applyFill="1" applyBorder="1" applyAlignment="1">
      <alignment vertical="top" wrapText="1"/>
    </xf>
    <xf numFmtId="0" fontId="3" fillId="2" borderId="1" xfId="0" applyFont="1" applyFill="1" applyBorder="1" applyAlignment="1">
      <alignment horizontal="center" vertical="center" wrapText="1"/>
    </xf>
    <xf numFmtId="0" fontId="0" fillId="3" borderId="1" xfId="0" applyFill="1" applyBorder="1" applyAlignment="1">
      <alignment horizontal="left" vertical="top" wrapText="1"/>
    </xf>
    <xf numFmtId="0" fontId="0" fillId="3" borderId="1" xfId="0" applyFill="1" applyBorder="1" applyAlignment="1">
      <alignment horizontal="center" vertical="top" wrapText="1"/>
    </xf>
    <xf numFmtId="0" fontId="6" fillId="0" borderId="0" xfId="0" applyFont="1"/>
    <xf numFmtId="164" fontId="0" fillId="3" borderId="1" xfId="0" applyNumberFormat="1" applyFill="1" applyBorder="1" applyAlignment="1">
      <alignment horizontal="center" vertical="top" wrapText="1"/>
    </xf>
    <xf numFmtId="0" fontId="3" fillId="2" borderId="14" xfId="0" applyFont="1" applyFill="1" applyBorder="1" applyAlignment="1">
      <alignment horizontal="left" vertical="center" wrapText="1"/>
    </xf>
    <xf numFmtId="0" fontId="3" fillId="2" borderId="9" xfId="0" applyFont="1" applyFill="1" applyBorder="1" applyAlignment="1">
      <alignment horizontal="left" vertical="center" wrapText="1"/>
    </xf>
    <xf numFmtId="0" fontId="0" fillId="3" borderId="14" xfId="0" applyFill="1" applyBorder="1" applyAlignment="1">
      <alignment horizontal="left" vertical="top" wrapText="1"/>
    </xf>
    <xf numFmtId="0" fontId="0" fillId="3" borderId="9" xfId="0" applyFill="1" applyBorder="1" applyAlignment="1">
      <alignment horizontal="left" vertical="top" wrapText="1"/>
    </xf>
    <xf numFmtId="0" fontId="0" fillId="3" borderId="1" xfId="0" applyFill="1" applyBorder="1" applyAlignment="1">
      <alignment horizontal="left" vertical="top" wrapText="1"/>
    </xf>
    <xf numFmtId="0" fontId="0" fillId="0" borderId="9" xfId="0" applyBorder="1" applyAlignment="1">
      <alignment horizontal="left"/>
    </xf>
    <xf numFmtId="0" fontId="3" fillId="2" borderId="14" xfId="0" applyFont="1" applyFill="1" applyBorder="1" applyAlignment="1">
      <alignment horizontal="center" vertical="center" wrapText="1"/>
    </xf>
    <xf numFmtId="0" fontId="3" fillId="2" borderId="9" xfId="0" applyFont="1" applyFill="1" applyBorder="1" applyAlignment="1">
      <alignment horizontal="center" vertical="center" wrapText="1"/>
    </xf>
    <xf numFmtId="0" fontId="0" fillId="3" borderId="1" xfId="0" applyFill="1" applyBorder="1" applyAlignment="1">
      <alignment vertical="top" wrapText="1"/>
    </xf>
    <xf numFmtId="0" fontId="0" fillId="0" borderId="2" xfId="0" applyBorder="1"/>
    <xf numFmtId="0" fontId="0" fillId="0" borderId="5" xfId="0" applyBorder="1"/>
    <xf numFmtId="0" fontId="0" fillId="0" borderId="4" xfId="0" applyBorder="1"/>
    <xf numFmtId="0" fontId="0" fillId="0" borderId="0" xfId="0"/>
    <xf numFmtId="0" fontId="0" fillId="0" borderId="6" xfId="0" applyBorder="1"/>
    <xf numFmtId="0" fontId="0" fillId="0" borderId="7" xfId="0" applyBorder="1"/>
    <xf numFmtId="0" fontId="0" fillId="0" borderId="10" xfId="0" applyBorder="1"/>
    <xf numFmtId="0" fontId="0" fillId="0" borderId="8" xfId="0" applyBorder="1"/>
    <xf numFmtId="0" fontId="3" fillId="4" borderId="1" xfId="0" applyFont="1" applyFill="1" applyBorder="1" applyAlignment="1">
      <alignment vertical="top"/>
    </xf>
    <xf numFmtId="0" fontId="0" fillId="0" borderId="9" xfId="0" applyBorder="1"/>
    <xf numFmtId="0" fontId="5" fillId="4" borderId="12" xfId="0" applyFont="1" applyFill="1" applyBorder="1" applyAlignment="1">
      <alignment horizontal="left" vertical="center"/>
    </xf>
    <xf numFmtId="0" fontId="0" fillId="0" borderId="3" xfId="0" applyBorder="1"/>
    <xf numFmtId="0" fontId="7" fillId="2" borderId="13" xfId="0" applyFont="1" applyFill="1" applyBorder="1" applyAlignment="1">
      <alignment horizontal="center" vertical="center"/>
    </xf>
    <xf numFmtId="0" fontId="8" fillId="0" borderId="11" xfId="0" applyFont="1" applyBorder="1"/>
    <xf numFmtId="0" fontId="3" fillId="4" borderId="1" xfId="0" applyFont="1" applyFill="1" applyBorder="1" applyAlignment="1">
      <alignment horizontal="center" vertical="center"/>
    </xf>
    <xf numFmtId="0" fontId="4" fillId="5" borderId="1" xfId="0" applyFont="1" applyFill="1" applyBorder="1" applyAlignment="1">
      <alignment horizontal="center" vertical="center"/>
    </xf>
    <xf numFmtId="164" fontId="0" fillId="3" borderId="1" xfId="0" applyNumberFormat="1" applyFill="1" applyBorder="1" applyAlignment="1">
      <alignment horizontal="left" vertical="top" wrapText="1"/>
    </xf>
    <xf numFmtId="0" fontId="1" fillId="2" borderId="13" xfId="0" applyFont="1" applyFill="1" applyBorder="1" applyAlignment="1">
      <alignment horizontal="center" vertical="center"/>
    </xf>
    <xf numFmtId="0" fontId="0" fillId="0" borderId="11" xfId="0" applyBorder="1"/>
    <xf numFmtId="164" fontId="0" fillId="3" borderId="1" xfId="0" applyNumberFormat="1" applyFill="1" applyBorder="1" applyAlignment="1">
      <alignment vertical="top" wrapText="1"/>
    </xf>
  </cellXfs>
  <cellStyles count="1">
    <cellStyle name="Standard" xfId="0" builtinId="0"/>
  </cellStyles>
  <dxfs count="144">
    <dxf>
      <fill>
        <patternFill>
          <bgColor rgb="FFE2F0D9"/>
        </patternFill>
      </fill>
    </dxf>
    <dxf>
      <fill>
        <patternFill>
          <bgColor rgb="FFFFF2CC"/>
        </patternFill>
      </fill>
    </dxf>
    <dxf>
      <fill>
        <patternFill>
          <bgColor rgb="FFFCE4D6"/>
        </patternFill>
      </fill>
    </dxf>
    <dxf>
      <fill>
        <patternFill>
          <bgColor rgb="FFFCE4D6"/>
        </patternFill>
      </fill>
    </dxf>
    <dxf>
      <fill>
        <patternFill>
          <bgColor rgb="FFFCE4D6"/>
        </patternFill>
      </fill>
    </dxf>
    <dxf>
      <fill>
        <patternFill>
          <bgColor rgb="FFFCE4D6"/>
        </patternFill>
      </fill>
    </dxf>
    <dxf>
      <fill>
        <patternFill>
          <bgColor rgb="FFE2F0D9"/>
        </patternFill>
      </fill>
    </dxf>
    <dxf>
      <fill>
        <patternFill>
          <bgColor rgb="FFFCE4D6"/>
        </patternFill>
      </fill>
    </dxf>
    <dxf>
      <fill>
        <patternFill>
          <bgColor rgb="FFFCE4D6"/>
        </patternFill>
      </fill>
    </dxf>
    <dxf>
      <fill>
        <patternFill>
          <bgColor rgb="FFFCE4D6"/>
        </patternFill>
      </fill>
    </dxf>
    <dxf>
      <fill>
        <patternFill>
          <bgColor rgb="FFFCE4D6"/>
        </patternFill>
      </fill>
    </dxf>
    <dxf>
      <fill>
        <patternFill>
          <bgColor rgb="FFFFF2CC"/>
        </patternFill>
      </fill>
    </dxf>
    <dxf>
      <fill>
        <patternFill>
          <bgColor rgb="FFFFF2CC"/>
        </patternFill>
      </fill>
    </dxf>
    <dxf>
      <fill>
        <patternFill>
          <bgColor rgb="FFD9EAF7"/>
        </patternFill>
      </fill>
    </dxf>
    <dxf>
      <fill>
        <patternFill>
          <bgColor rgb="FFE2F0D9"/>
        </patternFill>
      </fill>
    </dxf>
    <dxf>
      <fill>
        <patternFill>
          <bgColor rgb="FFE2F0D9"/>
        </patternFill>
      </fill>
    </dxf>
    <dxf>
      <fill>
        <patternFill>
          <bgColor rgb="FFE2F0D9"/>
        </patternFill>
      </fill>
    </dxf>
    <dxf>
      <fill>
        <patternFill>
          <bgColor rgb="FFFFF2CC"/>
        </patternFill>
      </fill>
    </dxf>
    <dxf>
      <fill>
        <patternFill>
          <bgColor rgb="FFFCE4D6"/>
        </patternFill>
      </fill>
    </dxf>
    <dxf>
      <fill>
        <patternFill>
          <bgColor rgb="FFFCE4D6"/>
        </patternFill>
      </fill>
    </dxf>
    <dxf>
      <fill>
        <patternFill>
          <bgColor rgb="FFFCE4D6"/>
        </patternFill>
      </fill>
    </dxf>
    <dxf>
      <fill>
        <patternFill>
          <bgColor rgb="FFFCE4D6"/>
        </patternFill>
      </fill>
    </dxf>
    <dxf>
      <fill>
        <patternFill>
          <bgColor rgb="FFE2F0D9"/>
        </patternFill>
      </fill>
    </dxf>
    <dxf>
      <fill>
        <patternFill>
          <bgColor rgb="FFFCE4D6"/>
        </patternFill>
      </fill>
    </dxf>
    <dxf>
      <fill>
        <patternFill>
          <bgColor rgb="FFFCE4D6"/>
        </patternFill>
      </fill>
    </dxf>
    <dxf>
      <fill>
        <patternFill>
          <bgColor rgb="FFFCE4D6"/>
        </patternFill>
      </fill>
    </dxf>
    <dxf>
      <fill>
        <patternFill>
          <bgColor rgb="FFFCE4D6"/>
        </patternFill>
      </fill>
    </dxf>
    <dxf>
      <fill>
        <patternFill>
          <bgColor rgb="FFFFF2CC"/>
        </patternFill>
      </fill>
    </dxf>
    <dxf>
      <fill>
        <patternFill>
          <bgColor rgb="FFFFF2CC"/>
        </patternFill>
      </fill>
    </dxf>
    <dxf>
      <fill>
        <patternFill>
          <bgColor rgb="FFD9EAF7"/>
        </patternFill>
      </fill>
    </dxf>
    <dxf>
      <fill>
        <patternFill>
          <bgColor rgb="FFE2F0D9"/>
        </patternFill>
      </fill>
    </dxf>
    <dxf>
      <fill>
        <patternFill>
          <bgColor rgb="FFE2F0D9"/>
        </patternFill>
      </fill>
    </dxf>
    <dxf>
      <fill>
        <patternFill>
          <bgColor rgb="FFE2F0D9"/>
        </patternFill>
      </fill>
    </dxf>
    <dxf>
      <fill>
        <patternFill>
          <bgColor rgb="FFFFF2CC"/>
        </patternFill>
      </fill>
    </dxf>
    <dxf>
      <fill>
        <patternFill>
          <bgColor rgb="FFFCE4D6"/>
        </patternFill>
      </fill>
    </dxf>
    <dxf>
      <fill>
        <patternFill>
          <bgColor rgb="FFFCE4D6"/>
        </patternFill>
      </fill>
    </dxf>
    <dxf>
      <fill>
        <patternFill>
          <bgColor rgb="FFFCE4D6"/>
        </patternFill>
      </fill>
    </dxf>
    <dxf>
      <fill>
        <patternFill>
          <bgColor rgb="FFFCE4D6"/>
        </patternFill>
      </fill>
    </dxf>
    <dxf>
      <fill>
        <patternFill>
          <bgColor rgb="FFE2F0D9"/>
        </patternFill>
      </fill>
    </dxf>
    <dxf>
      <fill>
        <patternFill>
          <bgColor rgb="FFFCE4D6"/>
        </patternFill>
      </fill>
    </dxf>
    <dxf>
      <fill>
        <patternFill>
          <bgColor rgb="FFFCE4D6"/>
        </patternFill>
      </fill>
    </dxf>
    <dxf>
      <fill>
        <patternFill>
          <bgColor rgb="FFFCE4D6"/>
        </patternFill>
      </fill>
    </dxf>
    <dxf>
      <fill>
        <patternFill>
          <bgColor rgb="FFFCE4D6"/>
        </patternFill>
      </fill>
    </dxf>
    <dxf>
      <fill>
        <patternFill>
          <bgColor rgb="FFFFF2CC"/>
        </patternFill>
      </fill>
    </dxf>
    <dxf>
      <fill>
        <patternFill>
          <bgColor rgb="FFFFF2CC"/>
        </patternFill>
      </fill>
    </dxf>
    <dxf>
      <fill>
        <patternFill>
          <bgColor rgb="FFD9EAF7"/>
        </patternFill>
      </fill>
    </dxf>
    <dxf>
      <fill>
        <patternFill>
          <bgColor rgb="FFE2F0D9"/>
        </patternFill>
      </fill>
    </dxf>
    <dxf>
      <fill>
        <patternFill>
          <bgColor rgb="FFE2F0D9"/>
        </patternFill>
      </fill>
    </dxf>
    <dxf>
      <fill>
        <patternFill>
          <bgColor rgb="FFE2F0D9"/>
        </patternFill>
      </fill>
    </dxf>
    <dxf>
      <fill>
        <patternFill>
          <bgColor rgb="FFFFF2CC"/>
        </patternFill>
      </fill>
    </dxf>
    <dxf>
      <fill>
        <patternFill>
          <bgColor rgb="FFFCE4D6"/>
        </patternFill>
      </fill>
    </dxf>
    <dxf>
      <fill>
        <patternFill>
          <bgColor rgb="FFFCE4D6"/>
        </patternFill>
      </fill>
    </dxf>
    <dxf>
      <fill>
        <patternFill>
          <bgColor rgb="FFFCE4D6"/>
        </patternFill>
      </fill>
    </dxf>
    <dxf>
      <fill>
        <patternFill>
          <bgColor rgb="FFFCE4D6"/>
        </patternFill>
      </fill>
    </dxf>
    <dxf>
      <fill>
        <patternFill>
          <bgColor rgb="FFE2F0D9"/>
        </patternFill>
      </fill>
    </dxf>
    <dxf>
      <fill>
        <patternFill>
          <bgColor rgb="FFFCE4D6"/>
        </patternFill>
      </fill>
    </dxf>
    <dxf>
      <fill>
        <patternFill>
          <bgColor rgb="FFFCE4D6"/>
        </patternFill>
      </fill>
    </dxf>
    <dxf>
      <fill>
        <patternFill>
          <bgColor rgb="FFFCE4D6"/>
        </patternFill>
      </fill>
    </dxf>
    <dxf>
      <fill>
        <patternFill>
          <bgColor rgb="FFFCE4D6"/>
        </patternFill>
      </fill>
    </dxf>
    <dxf>
      <fill>
        <patternFill>
          <bgColor rgb="FFFFF2CC"/>
        </patternFill>
      </fill>
    </dxf>
    <dxf>
      <fill>
        <patternFill>
          <bgColor rgb="FFFFF2CC"/>
        </patternFill>
      </fill>
    </dxf>
    <dxf>
      <fill>
        <patternFill>
          <bgColor rgb="FFD9EAF7"/>
        </patternFill>
      </fill>
    </dxf>
    <dxf>
      <fill>
        <patternFill>
          <bgColor rgb="FFE2F0D9"/>
        </patternFill>
      </fill>
    </dxf>
    <dxf>
      <fill>
        <patternFill>
          <bgColor rgb="FFE2F0D9"/>
        </patternFill>
      </fill>
    </dxf>
    <dxf>
      <fill>
        <patternFill>
          <bgColor rgb="FFE2F0D9"/>
        </patternFill>
      </fill>
    </dxf>
    <dxf>
      <fill>
        <patternFill>
          <bgColor rgb="FFFFF2CC"/>
        </patternFill>
      </fill>
    </dxf>
    <dxf>
      <fill>
        <patternFill>
          <bgColor rgb="FFFCE4D6"/>
        </patternFill>
      </fill>
    </dxf>
    <dxf>
      <fill>
        <patternFill>
          <bgColor rgb="FFFCE4D6"/>
        </patternFill>
      </fill>
    </dxf>
    <dxf>
      <fill>
        <patternFill>
          <bgColor rgb="FFFCE4D6"/>
        </patternFill>
      </fill>
    </dxf>
    <dxf>
      <fill>
        <patternFill>
          <bgColor rgb="FFFCE4D6"/>
        </patternFill>
      </fill>
    </dxf>
    <dxf>
      <fill>
        <patternFill>
          <bgColor rgb="FFE2F0D9"/>
        </patternFill>
      </fill>
    </dxf>
    <dxf>
      <fill>
        <patternFill>
          <bgColor rgb="FFFCE4D6"/>
        </patternFill>
      </fill>
    </dxf>
    <dxf>
      <fill>
        <patternFill>
          <bgColor rgb="FFFCE4D6"/>
        </patternFill>
      </fill>
    </dxf>
    <dxf>
      <fill>
        <patternFill>
          <bgColor rgb="FFFCE4D6"/>
        </patternFill>
      </fill>
    </dxf>
    <dxf>
      <fill>
        <patternFill>
          <bgColor rgb="FFFCE4D6"/>
        </patternFill>
      </fill>
    </dxf>
    <dxf>
      <fill>
        <patternFill>
          <bgColor rgb="FFFFF2CC"/>
        </patternFill>
      </fill>
    </dxf>
    <dxf>
      <fill>
        <patternFill>
          <bgColor rgb="FFFFF2CC"/>
        </patternFill>
      </fill>
    </dxf>
    <dxf>
      <fill>
        <patternFill>
          <bgColor rgb="FFD9EAF7"/>
        </patternFill>
      </fill>
    </dxf>
    <dxf>
      <fill>
        <patternFill>
          <bgColor rgb="FFE2F0D9"/>
        </patternFill>
      </fill>
    </dxf>
    <dxf>
      <fill>
        <patternFill>
          <bgColor rgb="FFE2F0D9"/>
        </patternFill>
      </fill>
    </dxf>
    <dxf>
      <fill>
        <patternFill>
          <bgColor rgb="FFE2F0D9"/>
        </patternFill>
      </fill>
    </dxf>
    <dxf>
      <fill>
        <patternFill>
          <bgColor rgb="FFFFF2CC"/>
        </patternFill>
      </fill>
    </dxf>
    <dxf>
      <fill>
        <patternFill>
          <bgColor rgb="FFFCE4D6"/>
        </patternFill>
      </fill>
    </dxf>
    <dxf>
      <fill>
        <patternFill>
          <bgColor rgb="FFFCE4D6"/>
        </patternFill>
      </fill>
    </dxf>
    <dxf>
      <fill>
        <patternFill>
          <bgColor rgb="FFFCE4D6"/>
        </patternFill>
      </fill>
    </dxf>
    <dxf>
      <fill>
        <patternFill>
          <bgColor rgb="FFFCE4D6"/>
        </patternFill>
      </fill>
    </dxf>
    <dxf>
      <fill>
        <patternFill>
          <bgColor rgb="FFE2F0D9"/>
        </patternFill>
      </fill>
    </dxf>
    <dxf>
      <fill>
        <patternFill>
          <bgColor rgb="FFFCE4D6"/>
        </patternFill>
      </fill>
    </dxf>
    <dxf>
      <fill>
        <patternFill>
          <bgColor rgb="FFFCE4D6"/>
        </patternFill>
      </fill>
    </dxf>
    <dxf>
      <fill>
        <patternFill>
          <bgColor rgb="FFFCE4D6"/>
        </patternFill>
      </fill>
    </dxf>
    <dxf>
      <fill>
        <patternFill>
          <bgColor rgb="FFFCE4D6"/>
        </patternFill>
      </fill>
    </dxf>
    <dxf>
      <fill>
        <patternFill>
          <bgColor rgb="FFFFF2CC"/>
        </patternFill>
      </fill>
    </dxf>
    <dxf>
      <fill>
        <patternFill>
          <bgColor rgb="FFFFF2CC"/>
        </patternFill>
      </fill>
    </dxf>
    <dxf>
      <fill>
        <patternFill>
          <bgColor rgb="FFD9EAF7"/>
        </patternFill>
      </fill>
    </dxf>
    <dxf>
      <fill>
        <patternFill>
          <bgColor rgb="FFE2F0D9"/>
        </patternFill>
      </fill>
    </dxf>
    <dxf>
      <fill>
        <patternFill>
          <bgColor rgb="FFE2F0D9"/>
        </patternFill>
      </fill>
    </dxf>
    <dxf>
      <fill>
        <patternFill>
          <bgColor rgb="FFE2F0D9"/>
        </patternFill>
      </fill>
    </dxf>
    <dxf>
      <fill>
        <patternFill>
          <bgColor rgb="FFE2F0D9"/>
        </patternFill>
      </fill>
    </dxf>
    <dxf>
      <fill>
        <patternFill>
          <bgColor rgb="FFD9EAF7"/>
        </patternFill>
      </fill>
    </dxf>
    <dxf>
      <fill>
        <patternFill>
          <bgColor rgb="FFFFF2CC"/>
        </patternFill>
      </fill>
    </dxf>
    <dxf>
      <fill>
        <patternFill>
          <bgColor rgb="FFFFF2CC"/>
        </patternFill>
      </fill>
    </dxf>
    <dxf>
      <fill>
        <patternFill>
          <bgColor rgb="FFFCE4D6"/>
        </patternFill>
      </fill>
    </dxf>
    <dxf>
      <fill>
        <patternFill>
          <bgColor rgb="FFFCE4D6"/>
        </patternFill>
      </fill>
    </dxf>
    <dxf>
      <fill>
        <patternFill>
          <bgColor rgb="FFFCE4D6"/>
        </patternFill>
      </fill>
    </dxf>
    <dxf>
      <fill>
        <patternFill>
          <bgColor rgb="FFFCE4D6"/>
        </patternFill>
      </fill>
    </dxf>
    <dxf>
      <fill>
        <patternFill>
          <bgColor rgb="FFE2F0D9"/>
        </patternFill>
      </fill>
    </dxf>
    <dxf>
      <fill>
        <patternFill>
          <bgColor rgb="FFFCE4D6"/>
        </patternFill>
      </fill>
    </dxf>
    <dxf>
      <fill>
        <patternFill>
          <bgColor rgb="FFFCE4D6"/>
        </patternFill>
      </fill>
    </dxf>
    <dxf>
      <fill>
        <patternFill>
          <bgColor rgb="FFFCE4D6"/>
        </patternFill>
      </fill>
    </dxf>
    <dxf>
      <fill>
        <patternFill>
          <bgColor rgb="FFFCE4D6"/>
        </patternFill>
      </fill>
    </dxf>
    <dxf>
      <fill>
        <patternFill>
          <bgColor rgb="FFFFF2CC"/>
        </patternFill>
      </fill>
    </dxf>
    <dxf>
      <fill>
        <patternFill>
          <bgColor rgb="FFE2F0D9"/>
        </patternFill>
      </fill>
    </dxf>
    <dxf>
      <fill>
        <patternFill>
          <bgColor rgb="FFE2F0D9"/>
        </patternFill>
      </fill>
    </dxf>
    <dxf>
      <fill>
        <patternFill>
          <bgColor rgb="FFFFF2CC"/>
        </patternFill>
      </fill>
    </dxf>
    <dxf>
      <fill>
        <patternFill>
          <bgColor rgb="FFFCE4D6"/>
        </patternFill>
      </fill>
    </dxf>
    <dxf>
      <fill>
        <patternFill>
          <bgColor rgb="FFFCE4D6"/>
        </patternFill>
      </fill>
    </dxf>
    <dxf>
      <fill>
        <patternFill>
          <bgColor rgb="FFFCE4D6"/>
        </patternFill>
      </fill>
    </dxf>
    <dxf>
      <fill>
        <patternFill>
          <bgColor rgb="FFFCE4D6"/>
        </patternFill>
      </fill>
    </dxf>
    <dxf>
      <fill>
        <patternFill>
          <bgColor rgb="FFE2F0D9"/>
        </patternFill>
      </fill>
    </dxf>
    <dxf>
      <fill>
        <patternFill>
          <bgColor rgb="FFFCE4D6"/>
        </patternFill>
      </fill>
    </dxf>
    <dxf>
      <fill>
        <patternFill>
          <bgColor rgb="FFFCE4D6"/>
        </patternFill>
      </fill>
    </dxf>
    <dxf>
      <fill>
        <patternFill>
          <bgColor rgb="FFFCE4D6"/>
        </patternFill>
      </fill>
    </dxf>
    <dxf>
      <fill>
        <patternFill>
          <bgColor rgb="FFFCE4D6"/>
        </patternFill>
      </fill>
    </dxf>
    <dxf>
      <fill>
        <patternFill>
          <bgColor rgb="FFFFF2CC"/>
        </patternFill>
      </fill>
    </dxf>
    <dxf>
      <fill>
        <patternFill>
          <bgColor rgb="FFFFF2CC"/>
        </patternFill>
      </fill>
    </dxf>
    <dxf>
      <fill>
        <patternFill>
          <bgColor rgb="FFD9EAF7"/>
        </patternFill>
      </fill>
    </dxf>
    <dxf>
      <fill>
        <patternFill>
          <bgColor rgb="FFE2F0D9"/>
        </patternFill>
      </fill>
    </dxf>
    <dxf>
      <fill>
        <patternFill>
          <bgColor rgb="FFE2F0D9"/>
        </patternFill>
      </fill>
    </dxf>
    <dxf>
      <fill>
        <patternFill>
          <bgColor rgb="FFE2F0D9"/>
        </patternFill>
      </fill>
    </dxf>
    <dxf>
      <fill>
        <patternFill>
          <bgColor rgb="FFE2F0D9"/>
        </patternFill>
      </fill>
    </dxf>
    <dxf>
      <fill>
        <patternFill>
          <bgColor rgb="FFD9EAF7"/>
        </patternFill>
      </fill>
    </dxf>
    <dxf>
      <fill>
        <patternFill>
          <bgColor rgb="FFFFF2CC"/>
        </patternFill>
      </fill>
    </dxf>
    <dxf>
      <fill>
        <patternFill>
          <bgColor rgb="FFFFF2CC"/>
        </patternFill>
      </fill>
    </dxf>
    <dxf>
      <fill>
        <patternFill>
          <bgColor rgb="FFFCE4D6"/>
        </patternFill>
      </fill>
    </dxf>
    <dxf>
      <fill>
        <patternFill>
          <bgColor rgb="FFFCE4D6"/>
        </patternFill>
      </fill>
    </dxf>
    <dxf>
      <fill>
        <patternFill>
          <bgColor rgb="FFFCE4D6"/>
        </patternFill>
      </fill>
    </dxf>
    <dxf>
      <fill>
        <patternFill>
          <bgColor rgb="FFFCE4D6"/>
        </patternFill>
      </fill>
    </dxf>
    <dxf>
      <fill>
        <patternFill>
          <bgColor rgb="FFE2F0D9"/>
        </patternFill>
      </fill>
    </dxf>
    <dxf>
      <fill>
        <patternFill>
          <bgColor rgb="FFFCE4D6"/>
        </patternFill>
      </fill>
    </dxf>
    <dxf>
      <fill>
        <patternFill>
          <bgColor rgb="FFFCE4D6"/>
        </patternFill>
      </fill>
    </dxf>
    <dxf>
      <fill>
        <patternFill>
          <bgColor rgb="FFFCE4D6"/>
        </patternFill>
      </fill>
    </dxf>
    <dxf>
      <fill>
        <patternFill>
          <bgColor rgb="FFFCE4D6"/>
        </patternFill>
      </fill>
    </dxf>
    <dxf>
      <fill>
        <patternFill>
          <bgColor rgb="FFFFF2CC"/>
        </patternFill>
      </fill>
    </dxf>
    <dxf>
      <fill>
        <patternFill>
          <bgColor rgb="FFE2F0D9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solidFill>
          <a:schemeClr val="dk1"/>
        </a:solidFill>
        <a:solidFill>
          <a:schemeClr val="accent1"/>
        </a:solidFill>
      </a:fillStyleLst>
      <a:lnStyleLst>
        <a:ln w="9525">
          <a:solidFill>
            <a:schemeClr val="phClr">
              <a:shade val="95000"/>
              <a:satMod val="105000"/>
            </a:schemeClr>
          </a:solidFill>
          <a:prstDash val="solid"/>
        </a:ln>
        <a:ln w="25400">
          <a:solidFill>
            <a:schemeClr val="phClr"/>
          </a:solidFill>
          <a:prstDash val="solid"/>
        </a:ln>
        <a:ln w="38100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48"/>
  <sheetViews>
    <sheetView showGridLines="0" tabSelected="1" workbookViewId="0">
      <selection activeCell="O21" sqref="O21"/>
    </sheetView>
  </sheetViews>
  <sheetFormatPr baseColWidth="10" defaultColWidth="9.140625" defaultRowHeight="15" x14ac:dyDescent="0.25"/>
  <cols>
    <col min="1" max="1" width="21.7109375" bestFit="1" customWidth="1"/>
    <col min="2" max="2" width="13.85546875" bestFit="1" customWidth="1"/>
    <col min="3" max="3" width="8.28515625" bestFit="1" customWidth="1"/>
    <col min="4" max="4" width="14" bestFit="1" customWidth="1"/>
    <col min="5" max="5" width="14" customWidth="1"/>
    <col min="6" max="6" width="13.42578125" bestFit="1" customWidth="1"/>
    <col min="7" max="7" width="4" customWidth="1"/>
    <col min="8" max="8" width="24.85546875" bestFit="1" customWidth="1"/>
    <col min="9" max="9" width="12.7109375" bestFit="1" customWidth="1"/>
    <col min="10" max="10" width="15.42578125" bestFit="1" customWidth="1"/>
    <col min="11" max="11" width="13" customWidth="1"/>
    <col min="12" max="12" width="20" bestFit="1" customWidth="1"/>
    <col min="13" max="13" width="17" bestFit="1" customWidth="1"/>
    <col min="14" max="14" width="18" customWidth="1"/>
  </cols>
  <sheetData>
    <row r="1" spans="1:14" ht="32.25" x14ac:dyDescent="0.5">
      <c r="A1" s="29" t="s">
        <v>0</v>
      </c>
      <c r="B1" s="30"/>
      <c r="C1" s="30"/>
      <c r="D1" s="30"/>
      <c r="E1" s="30"/>
      <c r="F1" s="30"/>
      <c r="G1" s="30"/>
      <c r="H1" s="30"/>
      <c r="I1" s="30"/>
      <c r="J1" s="30"/>
      <c r="K1" s="30"/>
      <c r="L1" s="30"/>
      <c r="M1" s="30"/>
      <c r="N1" s="30"/>
    </row>
    <row r="2" spans="1:14" x14ac:dyDescent="0.25">
      <c r="M2" s="25" t="s">
        <v>1</v>
      </c>
      <c r="N2" s="26"/>
    </row>
    <row r="3" spans="1:14" x14ac:dyDescent="0.25">
      <c r="A3" s="1" t="s">
        <v>2</v>
      </c>
      <c r="C3" s="16" t="s">
        <v>3</v>
      </c>
      <c r="D3" s="28"/>
      <c r="E3" s="28"/>
      <c r="F3" s="26"/>
      <c r="H3" s="1" t="s">
        <v>4</v>
      </c>
      <c r="J3" s="33">
        <v>46098</v>
      </c>
      <c r="K3" s="13"/>
      <c r="M3" s="32">
        <f>COUNTA(Bautagesbericht!A10:A21)</f>
        <v>5</v>
      </c>
      <c r="N3" s="18"/>
    </row>
    <row r="4" spans="1:14" x14ac:dyDescent="0.25">
      <c r="A4" s="1" t="s">
        <v>5</v>
      </c>
      <c r="C4" s="16" t="s">
        <v>6</v>
      </c>
      <c r="D4" s="28"/>
      <c r="E4" s="28"/>
      <c r="F4" s="26"/>
      <c r="H4" s="1" t="s">
        <v>7</v>
      </c>
      <c r="J4" s="12" t="str">
        <f>CHOOSE(WEEKDAY(J3,2),"Montag","Dienstag","Mittwoch","Donnerstag","Freitag","Samstag","Sonntag")</f>
        <v>Dienstag</v>
      </c>
      <c r="K4" s="13"/>
      <c r="M4" s="22"/>
      <c r="N4" s="24"/>
    </row>
    <row r="5" spans="1:14" x14ac:dyDescent="0.25">
      <c r="A5" s="1" t="s">
        <v>8</v>
      </c>
      <c r="C5" s="16" t="s">
        <v>9</v>
      </c>
      <c r="D5" s="28"/>
      <c r="E5" s="28"/>
      <c r="F5" s="26"/>
      <c r="H5" s="1" t="s">
        <v>10</v>
      </c>
      <c r="J5" s="12">
        <f>WEEKNUM(J3,21)</f>
        <v>12</v>
      </c>
      <c r="K5" s="13"/>
      <c r="M5" s="25" t="s">
        <v>11</v>
      </c>
      <c r="N5" s="26"/>
    </row>
    <row r="6" spans="1:14" x14ac:dyDescent="0.25">
      <c r="A6" s="1" t="s">
        <v>12</v>
      </c>
      <c r="C6" s="16" t="s">
        <v>13</v>
      </c>
      <c r="D6" s="28"/>
      <c r="E6" s="28"/>
      <c r="F6" s="26"/>
      <c r="H6" s="1" t="s">
        <v>14</v>
      </c>
      <c r="J6" s="12" t="s">
        <v>15</v>
      </c>
      <c r="K6" s="13"/>
      <c r="M6" s="32">
        <f>COUNTA(Lieferungen!A8:A27)</f>
        <v>4</v>
      </c>
      <c r="N6" s="18"/>
    </row>
    <row r="7" spans="1:14" x14ac:dyDescent="0.25">
      <c r="H7" s="1" t="s">
        <v>16</v>
      </c>
      <c r="J7" s="12" t="s">
        <v>17</v>
      </c>
      <c r="K7" s="13"/>
      <c r="M7" s="22"/>
      <c r="N7" s="24"/>
    </row>
    <row r="8" spans="1:14" x14ac:dyDescent="0.25">
      <c r="H8" s="1" t="s">
        <v>18</v>
      </c>
      <c r="J8" s="12" t="s">
        <v>19</v>
      </c>
      <c r="K8" s="13"/>
      <c r="M8" s="25" t="s">
        <v>20</v>
      </c>
      <c r="N8" s="26"/>
    </row>
    <row r="9" spans="1:14" x14ac:dyDescent="0.25">
      <c r="H9" s="1" t="s">
        <v>21</v>
      </c>
      <c r="J9" s="12" t="s">
        <v>22</v>
      </c>
      <c r="K9" s="13"/>
      <c r="M9" s="32">
        <f>COUNTIF(Mängelliste!I12:I31,"neu")+COUNTIF(Mängelliste!I12:I31,"in Bearbeitung")</f>
        <v>3</v>
      </c>
      <c r="N9" s="18"/>
    </row>
    <row r="10" spans="1:14" x14ac:dyDescent="0.25">
      <c r="M10" s="22"/>
      <c r="N10" s="24"/>
    </row>
    <row r="11" spans="1:14" x14ac:dyDescent="0.25">
      <c r="M11" s="31" t="s">
        <v>23</v>
      </c>
      <c r="N11" s="26"/>
    </row>
    <row r="12" spans="1:14" x14ac:dyDescent="0.25">
      <c r="A12" s="27" t="s">
        <v>24</v>
      </c>
      <c r="B12" s="28"/>
      <c r="C12" s="28"/>
      <c r="D12" s="28"/>
      <c r="E12" s="28"/>
      <c r="F12" s="28"/>
      <c r="G12" s="28"/>
      <c r="H12" s="28"/>
      <c r="I12" s="28"/>
      <c r="J12" s="28"/>
      <c r="K12" s="28"/>
      <c r="L12" s="28"/>
      <c r="M12" s="32">
        <f>COUNTA('Besprechungen &amp; Anweisungen'!A8:A19)+COUNTA('Besprechungen &amp; Anweisungen'!A24:A33)</f>
        <v>6</v>
      </c>
      <c r="N12" s="18"/>
    </row>
    <row r="13" spans="1:14" x14ac:dyDescent="0.25">
      <c r="A13" s="16" t="s">
        <v>25</v>
      </c>
      <c r="B13" s="17"/>
      <c r="C13" s="17"/>
      <c r="D13" s="17"/>
      <c r="E13" s="17"/>
      <c r="F13" s="17"/>
      <c r="G13" s="17"/>
      <c r="H13" s="18"/>
      <c r="J13" s="1" t="s">
        <v>26</v>
      </c>
      <c r="L13" s="2" t="s">
        <v>27</v>
      </c>
      <c r="M13" s="22"/>
      <c r="N13" s="24"/>
    </row>
    <row r="14" spans="1:14" x14ac:dyDescent="0.25">
      <c r="A14" s="19"/>
      <c r="B14" s="20"/>
      <c r="C14" s="20"/>
      <c r="D14" s="20"/>
      <c r="E14" s="20"/>
      <c r="F14" s="20"/>
      <c r="G14" s="20"/>
      <c r="H14" s="21"/>
    </row>
    <row r="15" spans="1:14" x14ac:dyDescent="0.25">
      <c r="A15" s="19"/>
      <c r="B15" s="20"/>
      <c r="C15" s="20"/>
      <c r="D15" s="20"/>
      <c r="E15" s="20"/>
      <c r="F15" s="20"/>
      <c r="G15" s="20"/>
      <c r="H15" s="21"/>
      <c r="J15" s="1" t="s">
        <v>28</v>
      </c>
      <c r="L15" s="16" t="s">
        <v>29</v>
      </c>
      <c r="M15" s="17"/>
      <c r="N15" s="18"/>
    </row>
    <row r="16" spans="1:14" x14ac:dyDescent="0.25">
      <c r="A16" s="19"/>
      <c r="B16" s="20"/>
      <c r="C16" s="20"/>
      <c r="D16" s="20"/>
      <c r="E16" s="20"/>
      <c r="F16" s="20"/>
      <c r="G16" s="20"/>
      <c r="H16" s="21"/>
      <c r="L16" s="19"/>
      <c r="M16" s="20"/>
      <c r="N16" s="21"/>
    </row>
    <row r="17" spans="1:14" x14ac:dyDescent="0.25">
      <c r="A17" s="19"/>
      <c r="B17" s="20"/>
      <c r="C17" s="20"/>
      <c r="D17" s="20"/>
      <c r="E17" s="20"/>
      <c r="F17" s="20"/>
      <c r="G17" s="20"/>
      <c r="H17" s="21"/>
      <c r="L17" s="19"/>
      <c r="M17" s="20"/>
      <c r="N17" s="21"/>
    </row>
    <row r="18" spans="1:14" x14ac:dyDescent="0.25">
      <c r="A18" s="22"/>
      <c r="B18" s="23"/>
      <c r="C18" s="23"/>
      <c r="D18" s="23"/>
      <c r="E18" s="23"/>
      <c r="F18" s="23"/>
      <c r="G18" s="23"/>
      <c r="H18" s="24"/>
      <c r="L18" s="22"/>
      <c r="M18" s="23"/>
      <c r="N18" s="24"/>
    </row>
    <row r="20" spans="1:14" x14ac:dyDescent="0.25">
      <c r="A20" s="27" t="s">
        <v>30</v>
      </c>
      <c r="B20" s="28"/>
      <c r="C20" s="28"/>
      <c r="D20" s="28"/>
      <c r="E20" s="28"/>
      <c r="F20" s="28"/>
      <c r="H20" s="27" t="s">
        <v>31</v>
      </c>
      <c r="I20" s="28"/>
      <c r="J20" s="28"/>
      <c r="K20" s="28"/>
      <c r="L20" s="28"/>
      <c r="M20" s="28"/>
      <c r="N20" s="28"/>
    </row>
    <row r="21" spans="1:14" ht="30" x14ac:dyDescent="0.25">
      <c r="A21" s="3" t="s">
        <v>32</v>
      </c>
      <c r="B21" s="3" t="s">
        <v>33</v>
      </c>
      <c r="C21" s="3" t="s">
        <v>34</v>
      </c>
      <c r="D21" s="3" t="s">
        <v>35</v>
      </c>
      <c r="E21" s="14" t="s">
        <v>36</v>
      </c>
      <c r="F21" s="15"/>
      <c r="H21" s="3" t="s">
        <v>38</v>
      </c>
      <c r="I21" s="3" t="s">
        <v>39</v>
      </c>
      <c r="J21" s="3" t="s">
        <v>40</v>
      </c>
      <c r="K21" s="3" t="s">
        <v>41</v>
      </c>
      <c r="L21" s="3" t="s">
        <v>42</v>
      </c>
      <c r="M21" s="8" t="s">
        <v>43</v>
      </c>
      <c r="N21" s="9"/>
    </row>
    <row r="22" spans="1:14" ht="30" x14ac:dyDescent="0.25">
      <c r="A22" s="4" t="s">
        <v>44</v>
      </c>
      <c r="B22" s="5">
        <v>12</v>
      </c>
      <c r="C22" s="5" t="s">
        <v>45</v>
      </c>
      <c r="D22" s="5" t="s">
        <v>46</v>
      </c>
      <c r="E22" s="10" t="s">
        <v>47</v>
      </c>
      <c r="F22" s="11"/>
      <c r="H22" s="4" t="s">
        <v>48</v>
      </c>
      <c r="I22" s="4" t="s">
        <v>49</v>
      </c>
      <c r="J22" s="4" t="s">
        <v>50</v>
      </c>
      <c r="K22" s="5" t="s">
        <v>51</v>
      </c>
      <c r="L22" s="4" t="s">
        <v>44</v>
      </c>
      <c r="M22" s="10" t="s">
        <v>52</v>
      </c>
      <c r="N22" s="11" t="s">
        <v>37</v>
      </c>
    </row>
    <row r="23" spans="1:14" ht="30" x14ac:dyDescent="0.25">
      <c r="A23" s="4" t="s">
        <v>53</v>
      </c>
      <c r="B23" s="5">
        <v>4</v>
      </c>
      <c r="C23" s="5" t="s">
        <v>54</v>
      </c>
      <c r="D23" s="5" t="s">
        <v>55</v>
      </c>
      <c r="E23" s="10" t="s">
        <v>56</v>
      </c>
      <c r="F23" s="11" t="s">
        <v>37</v>
      </c>
      <c r="H23" s="4" t="s">
        <v>57</v>
      </c>
      <c r="I23" s="4" t="s">
        <v>58</v>
      </c>
      <c r="J23" s="4" t="s">
        <v>59</v>
      </c>
      <c r="K23" s="5" t="s">
        <v>60</v>
      </c>
      <c r="L23" s="4" t="s">
        <v>53</v>
      </c>
      <c r="M23" s="10" t="s">
        <v>61</v>
      </c>
      <c r="N23" s="11" t="s">
        <v>37</v>
      </c>
    </row>
    <row r="24" spans="1:14" ht="30" x14ac:dyDescent="0.25">
      <c r="A24" s="4" t="s">
        <v>62</v>
      </c>
      <c r="B24" s="5">
        <v>3</v>
      </c>
      <c r="C24" s="5" t="s">
        <v>63</v>
      </c>
      <c r="D24" s="5" t="s">
        <v>64</v>
      </c>
      <c r="E24" s="10" t="s">
        <v>65</v>
      </c>
      <c r="F24" s="11" t="s">
        <v>37</v>
      </c>
      <c r="H24" s="4" t="s">
        <v>66</v>
      </c>
      <c r="I24" s="4" t="s">
        <v>67</v>
      </c>
      <c r="J24" s="4" t="s">
        <v>68</v>
      </c>
      <c r="K24" s="5" t="s">
        <v>60</v>
      </c>
      <c r="L24" s="4" t="s">
        <v>44</v>
      </c>
      <c r="M24" s="10" t="s">
        <v>37</v>
      </c>
      <c r="N24" s="11" t="s">
        <v>37</v>
      </c>
    </row>
    <row r="25" spans="1:14" ht="30" x14ac:dyDescent="0.25">
      <c r="A25" s="4" t="s">
        <v>69</v>
      </c>
      <c r="B25" s="5">
        <v>2</v>
      </c>
      <c r="C25" s="5" t="s">
        <v>45</v>
      </c>
      <c r="D25" s="5" t="s">
        <v>70</v>
      </c>
      <c r="E25" s="10" t="s">
        <v>71</v>
      </c>
      <c r="F25" s="11" t="s">
        <v>37</v>
      </c>
      <c r="H25" s="4" t="s">
        <v>72</v>
      </c>
      <c r="I25" s="4" t="s">
        <v>73</v>
      </c>
      <c r="J25" s="4" t="s">
        <v>74</v>
      </c>
      <c r="K25" s="5" t="s">
        <v>60</v>
      </c>
      <c r="L25" s="4" t="s">
        <v>69</v>
      </c>
      <c r="M25" s="10" t="s">
        <v>75</v>
      </c>
      <c r="N25" s="11" t="s">
        <v>37</v>
      </c>
    </row>
    <row r="26" spans="1:14" x14ac:dyDescent="0.25">
      <c r="A26" s="4"/>
      <c r="B26" s="5"/>
      <c r="C26" s="5"/>
      <c r="D26" s="5"/>
      <c r="E26" s="10"/>
      <c r="F26" s="11"/>
      <c r="H26" s="4"/>
      <c r="I26" s="4"/>
      <c r="J26" s="4"/>
      <c r="K26" s="5"/>
      <c r="L26" s="4"/>
      <c r="M26" s="10"/>
      <c r="N26" s="11"/>
    </row>
    <row r="27" spans="1:14" x14ac:dyDescent="0.25">
      <c r="A27" s="4"/>
      <c r="B27" s="5"/>
      <c r="C27" s="5"/>
      <c r="D27" s="5"/>
      <c r="E27" s="10"/>
      <c r="F27" s="11"/>
      <c r="H27" s="4"/>
      <c r="I27" s="4"/>
      <c r="J27" s="4"/>
      <c r="K27" s="5"/>
      <c r="L27" s="4"/>
      <c r="M27" s="10"/>
      <c r="N27" s="11"/>
    </row>
    <row r="28" spans="1:14" x14ac:dyDescent="0.25">
      <c r="A28" s="4"/>
      <c r="B28" s="5"/>
      <c r="C28" s="5"/>
      <c r="D28" s="5"/>
      <c r="E28" s="10"/>
      <c r="F28" s="11"/>
      <c r="H28" s="4"/>
      <c r="I28" s="4"/>
      <c r="J28" s="4"/>
      <c r="K28" s="5"/>
      <c r="L28" s="4"/>
      <c r="M28" s="10"/>
      <c r="N28" s="11"/>
    </row>
    <row r="29" spans="1:14" x14ac:dyDescent="0.25">
      <c r="A29" s="4"/>
      <c r="B29" s="5"/>
      <c r="C29" s="5"/>
      <c r="D29" s="5"/>
      <c r="E29" s="10"/>
      <c r="F29" s="11"/>
      <c r="H29" s="4"/>
      <c r="I29" s="4"/>
      <c r="J29" s="4"/>
      <c r="K29" s="5"/>
      <c r="L29" s="4"/>
      <c r="M29" s="10"/>
      <c r="N29" s="11"/>
    </row>
    <row r="32" spans="1:14" x14ac:dyDescent="0.25">
      <c r="A32" s="27" t="s">
        <v>76</v>
      </c>
      <c r="B32" s="28"/>
      <c r="C32" s="28"/>
      <c r="D32" s="28"/>
      <c r="E32" s="28"/>
      <c r="F32" s="28"/>
      <c r="H32" s="27" t="s">
        <v>23</v>
      </c>
      <c r="I32" s="28"/>
      <c r="J32" s="28"/>
      <c r="K32" s="28"/>
      <c r="L32" s="28"/>
      <c r="M32" s="28"/>
      <c r="N32" s="28"/>
    </row>
    <row r="33" spans="1:14" ht="30" x14ac:dyDescent="0.25">
      <c r="A33" s="3" t="s">
        <v>77</v>
      </c>
      <c r="B33" s="3" t="s">
        <v>78</v>
      </c>
      <c r="C33" s="3" t="s">
        <v>79</v>
      </c>
      <c r="D33" s="3" t="s">
        <v>80</v>
      </c>
      <c r="E33" s="3" t="s">
        <v>81</v>
      </c>
      <c r="F33" s="3" t="s">
        <v>82</v>
      </c>
      <c r="H33" s="3" t="s">
        <v>83</v>
      </c>
      <c r="I33" s="3" t="s">
        <v>84</v>
      </c>
      <c r="J33" s="3" t="s">
        <v>85</v>
      </c>
      <c r="K33" s="3" t="s">
        <v>86</v>
      </c>
      <c r="L33" s="3" t="s">
        <v>37</v>
      </c>
      <c r="M33" s="3" t="s">
        <v>37</v>
      </c>
      <c r="N33" s="3" t="s">
        <v>37</v>
      </c>
    </row>
    <row r="34" spans="1:14" ht="45" x14ac:dyDescent="0.25">
      <c r="A34" s="4" t="s">
        <v>87</v>
      </c>
      <c r="B34" s="5">
        <v>12.5</v>
      </c>
      <c r="C34" s="5" t="s">
        <v>88</v>
      </c>
      <c r="D34" s="4" t="s">
        <v>89</v>
      </c>
      <c r="E34" s="5" t="s">
        <v>90</v>
      </c>
      <c r="F34" s="4" t="s">
        <v>91</v>
      </c>
      <c r="H34" s="5" t="s">
        <v>92</v>
      </c>
      <c r="I34" s="4" t="s">
        <v>93</v>
      </c>
      <c r="J34" s="4" t="s">
        <v>94</v>
      </c>
      <c r="K34" s="4" t="s">
        <v>95</v>
      </c>
      <c r="L34" s="4" t="s">
        <v>37</v>
      </c>
      <c r="M34" s="4" t="s">
        <v>37</v>
      </c>
      <c r="N34" s="4" t="s">
        <v>37</v>
      </c>
    </row>
    <row r="35" spans="1:14" ht="45" x14ac:dyDescent="0.25">
      <c r="A35" s="4" t="s">
        <v>96</v>
      </c>
      <c r="B35" s="5">
        <v>40</v>
      </c>
      <c r="C35" s="5" t="s">
        <v>97</v>
      </c>
      <c r="D35" s="4" t="s">
        <v>98</v>
      </c>
      <c r="E35" s="5" t="s">
        <v>99</v>
      </c>
      <c r="F35" s="4" t="s">
        <v>100</v>
      </c>
      <c r="H35" s="5" t="s">
        <v>101</v>
      </c>
      <c r="I35" s="4" t="s">
        <v>102</v>
      </c>
      <c r="J35" s="4" t="s">
        <v>103</v>
      </c>
      <c r="K35" s="4" t="s">
        <v>104</v>
      </c>
      <c r="L35" s="4" t="s">
        <v>37</v>
      </c>
      <c r="M35" s="4" t="s">
        <v>37</v>
      </c>
      <c r="N35" s="4" t="s">
        <v>37</v>
      </c>
    </row>
    <row r="36" spans="1:14" ht="60" x14ac:dyDescent="0.25">
      <c r="A36" s="4" t="s">
        <v>105</v>
      </c>
      <c r="B36" s="5">
        <v>1</v>
      </c>
      <c r="C36" s="5" t="s">
        <v>106</v>
      </c>
      <c r="D36" s="4" t="s">
        <v>107</v>
      </c>
      <c r="E36" s="5" t="s">
        <v>90</v>
      </c>
      <c r="F36" s="4" t="s">
        <v>37</v>
      </c>
      <c r="H36" s="5" t="s">
        <v>108</v>
      </c>
      <c r="I36" s="4" t="s">
        <v>109</v>
      </c>
      <c r="J36" s="4" t="s">
        <v>110</v>
      </c>
      <c r="K36" s="4" t="s">
        <v>111</v>
      </c>
      <c r="L36" s="4" t="s">
        <v>37</v>
      </c>
      <c r="M36" s="4" t="s">
        <v>37</v>
      </c>
      <c r="N36" s="4" t="s">
        <v>37</v>
      </c>
    </row>
    <row r="37" spans="1:14" x14ac:dyDescent="0.25">
      <c r="A37" s="4"/>
      <c r="B37" s="5"/>
      <c r="C37" s="5"/>
      <c r="D37" s="4"/>
      <c r="E37" s="5"/>
      <c r="F37" s="4"/>
      <c r="H37" s="5"/>
      <c r="I37" s="4"/>
      <c r="J37" s="4"/>
      <c r="K37" s="4"/>
      <c r="L37" s="4"/>
      <c r="M37" s="4"/>
      <c r="N37" s="4"/>
    </row>
    <row r="38" spans="1:14" x14ac:dyDescent="0.25">
      <c r="A38" s="4"/>
      <c r="B38" s="5"/>
      <c r="C38" s="5"/>
      <c r="D38" s="4"/>
      <c r="E38" s="5"/>
      <c r="F38" s="4"/>
      <c r="H38" s="5"/>
      <c r="I38" s="4"/>
      <c r="J38" s="4"/>
      <c r="K38" s="4"/>
      <c r="L38" s="4"/>
      <c r="M38" s="4"/>
      <c r="N38" s="4"/>
    </row>
    <row r="39" spans="1:14" x14ac:dyDescent="0.25">
      <c r="A39" s="4"/>
      <c r="B39" s="5"/>
      <c r="C39" s="5"/>
      <c r="D39" s="4"/>
      <c r="E39" s="5"/>
      <c r="F39" s="4"/>
    </row>
    <row r="41" spans="1:14" x14ac:dyDescent="0.25">
      <c r="A41" s="27" t="s">
        <v>112</v>
      </c>
      <c r="B41" s="28"/>
      <c r="C41" s="28"/>
      <c r="D41" s="28"/>
      <c r="E41" s="28"/>
      <c r="F41" s="28"/>
      <c r="H41" s="27" t="s">
        <v>113</v>
      </c>
      <c r="I41" s="28"/>
      <c r="J41" s="28"/>
      <c r="K41" s="28"/>
      <c r="L41" s="28"/>
      <c r="M41" s="28"/>
      <c r="N41" s="28"/>
    </row>
    <row r="42" spans="1:14" ht="30" x14ac:dyDescent="0.25">
      <c r="A42" s="3" t="s">
        <v>114</v>
      </c>
      <c r="B42" s="3" t="s">
        <v>115</v>
      </c>
      <c r="C42" s="3" t="s">
        <v>116</v>
      </c>
      <c r="D42" s="3" t="s">
        <v>41</v>
      </c>
      <c r="E42" s="3" t="s">
        <v>117</v>
      </c>
      <c r="F42" s="3" t="s">
        <v>37</v>
      </c>
      <c r="H42" s="1" t="s">
        <v>118</v>
      </c>
      <c r="J42" s="16" t="s">
        <v>119</v>
      </c>
      <c r="K42" s="28"/>
      <c r="L42" s="28"/>
      <c r="M42" s="28"/>
      <c r="N42" s="26"/>
    </row>
    <row r="43" spans="1:14" ht="45" x14ac:dyDescent="0.25">
      <c r="A43" s="4" t="s">
        <v>120</v>
      </c>
      <c r="B43" s="4" t="s">
        <v>121</v>
      </c>
      <c r="C43" s="5" t="s">
        <v>122</v>
      </c>
      <c r="D43" s="5" t="s">
        <v>123</v>
      </c>
      <c r="E43" s="4" t="s">
        <v>44</v>
      </c>
      <c r="F43" s="4" t="s">
        <v>37</v>
      </c>
      <c r="H43" s="1" t="s">
        <v>124</v>
      </c>
      <c r="J43" s="16">
        <v>18</v>
      </c>
      <c r="K43" s="28"/>
      <c r="L43" s="28"/>
      <c r="M43" s="28"/>
      <c r="N43" s="26"/>
    </row>
    <row r="44" spans="1:14" ht="45" x14ac:dyDescent="0.25">
      <c r="A44" s="4" t="s">
        <v>125</v>
      </c>
      <c r="B44" s="4" t="s">
        <v>126</v>
      </c>
      <c r="C44" s="5" t="s">
        <v>127</v>
      </c>
      <c r="D44" s="5" t="s">
        <v>128</v>
      </c>
      <c r="E44" s="4" t="s">
        <v>98</v>
      </c>
      <c r="F44" s="4" t="s">
        <v>37</v>
      </c>
      <c r="H44" s="1" t="s">
        <v>129</v>
      </c>
      <c r="J44" s="16" t="s">
        <v>130</v>
      </c>
      <c r="K44" s="28"/>
      <c r="L44" s="28"/>
      <c r="M44" s="28"/>
      <c r="N44" s="26"/>
    </row>
    <row r="45" spans="1:14" ht="45" x14ac:dyDescent="0.25">
      <c r="A45" s="4" t="s">
        <v>131</v>
      </c>
      <c r="B45" s="4" t="s">
        <v>132</v>
      </c>
      <c r="C45" s="5" t="s">
        <v>133</v>
      </c>
      <c r="D45" s="5" t="s">
        <v>134</v>
      </c>
      <c r="E45" s="4" t="s">
        <v>53</v>
      </c>
      <c r="F45" s="4" t="s">
        <v>37</v>
      </c>
      <c r="H45" s="1" t="s">
        <v>43</v>
      </c>
      <c r="J45" s="16" t="s">
        <v>135</v>
      </c>
      <c r="K45" s="17"/>
      <c r="L45" s="17"/>
      <c r="M45" s="17"/>
      <c r="N45" s="18"/>
    </row>
    <row r="46" spans="1:14" x14ac:dyDescent="0.25">
      <c r="A46" s="4"/>
      <c r="B46" s="4"/>
      <c r="C46" s="5"/>
      <c r="D46" s="5"/>
      <c r="E46" s="4"/>
      <c r="F46" s="4"/>
      <c r="J46" s="19"/>
      <c r="K46" s="20"/>
      <c r="L46" s="20"/>
      <c r="M46" s="20"/>
      <c r="N46" s="21"/>
    </row>
    <row r="47" spans="1:14" x14ac:dyDescent="0.25">
      <c r="A47" s="4"/>
      <c r="B47" s="4"/>
      <c r="C47" s="5"/>
      <c r="D47" s="5"/>
      <c r="E47" s="4"/>
      <c r="F47" s="4"/>
      <c r="J47" s="19"/>
      <c r="K47" s="20"/>
      <c r="L47" s="20"/>
      <c r="M47" s="20"/>
      <c r="N47" s="21"/>
    </row>
    <row r="48" spans="1:14" x14ac:dyDescent="0.25">
      <c r="A48" s="4"/>
      <c r="B48" s="4"/>
      <c r="C48" s="5"/>
      <c r="D48" s="5"/>
      <c r="E48" s="4"/>
      <c r="F48" s="4"/>
      <c r="J48" s="22"/>
      <c r="K48" s="23"/>
      <c r="L48" s="23"/>
      <c r="M48" s="23"/>
      <c r="N48" s="24"/>
    </row>
  </sheetData>
  <mergeCells count="51">
    <mergeCell ref="A41:F41"/>
    <mergeCell ref="M3:N4"/>
    <mergeCell ref="J5:K5"/>
    <mergeCell ref="J44:N44"/>
    <mergeCell ref="M6:N7"/>
    <mergeCell ref="M12:N13"/>
    <mergeCell ref="J4:K4"/>
    <mergeCell ref="M9:N10"/>
    <mergeCell ref="C4:F4"/>
    <mergeCell ref="L15:N18"/>
    <mergeCell ref="J7:K7"/>
    <mergeCell ref="M8:N8"/>
    <mergeCell ref="J3:K3"/>
    <mergeCell ref="J43:N43"/>
    <mergeCell ref="J42:N42"/>
    <mergeCell ref="H32:N32"/>
    <mergeCell ref="J45:N48"/>
    <mergeCell ref="M5:N5"/>
    <mergeCell ref="A12:L12"/>
    <mergeCell ref="J9:K9"/>
    <mergeCell ref="A1:N1"/>
    <mergeCell ref="M2:N2"/>
    <mergeCell ref="C3:F3"/>
    <mergeCell ref="M11:N11"/>
    <mergeCell ref="J6:K6"/>
    <mergeCell ref="A32:F32"/>
    <mergeCell ref="C6:F6"/>
    <mergeCell ref="H20:N20"/>
    <mergeCell ref="A20:F20"/>
    <mergeCell ref="C5:F5"/>
    <mergeCell ref="A13:H18"/>
    <mergeCell ref="H41:N41"/>
    <mergeCell ref="J8:K8"/>
    <mergeCell ref="E21:F21"/>
    <mergeCell ref="E22:F22"/>
    <mergeCell ref="E23:F23"/>
    <mergeCell ref="E24:F24"/>
    <mergeCell ref="M21:N21"/>
    <mergeCell ref="E26:F26"/>
    <mergeCell ref="E27:F27"/>
    <mergeCell ref="E28:F28"/>
    <mergeCell ref="E29:F29"/>
    <mergeCell ref="M26:N26"/>
    <mergeCell ref="M27:N27"/>
    <mergeCell ref="M28:N28"/>
    <mergeCell ref="M29:N29"/>
    <mergeCell ref="E25:F25"/>
    <mergeCell ref="M22:N22"/>
    <mergeCell ref="M23:N23"/>
    <mergeCell ref="M24:N24"/>
    <mergeCell ref="M25:N25"/>
  </mergeCells>
  <conditionalFormatting sqref="C43:D48">
    <cfRule type="expression" dxfId="143" priority="48">
      <formula>EXACT(C43,"niedrig")</formula>
    </cfRule>
    <cfRule type="expression" dxfId="142" priority="47">
      <formula>EXACT(C43,"mittel")</formula>
    </cfRule>
    <cfRule type="expression" dxfId="141" priority="46">
      <formula>EXACT(C43,"hoch")</formula>
    </cfRule>
    <cfRule type="expression" dxfId="140" priority="45">
      <formula>EXACT(C43,"falsch geliefert")</formula>
    </cfRule>
    <cfRule type="expression" dxfId="139" priority="44">
      <formula>EXACT(C43,"beschädigt")</formula>
    </cfRule>
    <cfRule type="expression" dxfId="138" priority="43">
      <formula>EXACT(C43,"unvollständig")</formula>
    </cfRule>
    <cfRule type="expression" dxfId="137" priority="42">
      <formula>EXACT(C43,"i.O.")</formula>
    </cfRule>
    <cfRule type="expression" dxfId="136" priority="41">
      <formula>EXACT(C43,"offen")</formula>
    </cfRule>
    <cfRule type="expression" dxfId="135" priority="40">
      <formula>EXACT(C43,"neu")</formula>
    </cfRule>
    <cfRule type="expression" dxfId="134" priority="39">
      <formula>EXACT(C43,"kritisch")</formula>
    </cfRule>
    <cfRule type="expression" dxfId="133" priority="38">
      <formula>EXACT(C43,"behindert")</formula>
    </cfRule>
    <cfRule type="expression" dxfId="132" priority="37">
      <formula>EXACT(C43,"in Bearbeitung")</formula>
    </cfRule>
    <cfRule type="expression" dxfId="131" priority="36">
      <formula>EXACT(C43,"in Arbeit")</formula>
    </cfRule>
    <cfRule type="expression" dxfId="130" priority="35">
      <formula>EXACT(C43,"bestätigt")</formula>
    </cfRule>
    <cfRule type="expression" dxfId="129" priority="34">
      <formula>EXACT(C43,"behoben")</formula>
    </cfRule>
    <cfRule type="expression" dxfId="128" priority="33">
      <formula>EXACT(C43,"erledigt")</formula>
    </cfRule>
  </conditionalFormatting>
  <conditionalFormatting sqref="E34:E39">
    <cfRule type="expression" dxfId="127" priority="17">
      <formula>EXACT(E34,"erledigt")</formula>
    </cfRule>
    <cfRule type="expression" dxfId="126" priority="18">
      <formula>EXACT(E34,"behoben")</formula>
    </cfRule>
    <cfRule type="expression" dxfId="125" priority="19">
      <formula>EXACT(E34,"bestätigt")</formula>
    </cfRule>
    <cfRule type="expression" dxfId="124" priority="20">
      <formula>EXACT(E34,"in Arbeit")</formula>
    </cfRule>
    <cfRule type="expression" dxfId="123" priority="21">
      <formula>EXACT(E34,"in Bearbeitung")</formula>
    </cfRule>
    <cfRule type="expression" dxfId="122" priority="22">
      <formula>EXACT(E34,"behindert")</formula>
    </cfRule>
    <cfRule type="expression" dxfId="121" priority="23">
      <formula>EXACT(E34,"kritisch")</formula>
    </cfRule>
    <cfRule type="expression" dxfId="120" priority="24">
      <formula>EXACT(E34,"neu")</formula>
    </cfRule>
    <cfRule type="expression" dxfId="119" priority="25">
      <formula>EXACT(E34,"offen")</formula>
    </cfRule>
    <cfRule type="expression" dxfId="118" priority="26">
      <formula>EXACT(E34,"i.O.")</formula>
    </cfRule>
    <cfRule type="expression" dxfId="117" priority="27">
      <formula>EXACT(E34,"unvollständig")</formula>
    </cfRule>
    <cfRule type="expression" dxfId="116" priority="28">
      <formula>EXACT(E34,"beschädigt")</formula>
    </cfRule>
    <cfRule type="expression" dxfId="115" priority="29">
      <formula>EXACT(E34,"falsch geliefert")</formula>
    </cfRule>
    <cfRule type="expression" dxfId="114" priority="30">
      <formula>EXACT(E34,"hoch")</formula>
    </cfRule>
    <cfRule type="expression" dxfId="113" priority="31">
      <formula>EXACT(E34,"mittel")</formula>
    </cfRule>
    <cfRule type="expression" dxfId="112" priority="32">
      <formula>EXACT(E34,"niedrig")</formula>
    </cfRule>
  </conditionalFormatting>
  <conditionalFormatting sqref="K22:K29">
    <cfRule type="expression" dxfId="111" priority="16">
      <formula>EXACT(K22,"niedrig")</formula>
    </cfRule>
    <cfRule type="expression" dxfId="110" priority="15">
      <formula>EXACT(K22,"mittel")</formula>
    </cfRule>
    <cfRule type="expression" dxfId="109" priority="14">
      <formula>EXACT(K22,"hoch")</formula>
    </cfRule>
    <cfRule type="expression" dxfId="108" priority="13">
      <formula>EXACT(K22,"falsch geliefert")</formula>
    </cfRule>
    <cfRule type="expression" dxfId="107" priority="12">
      <formula>EXACT(K22,"beschädigt")</formula>
    </cfRule>
    <cfRule type="expression" dxfId="106" priority="11">
      <formula>EXACT(K22,"unvollständig")</formula>
    </cfRule>
    <cfRule type="expression" dxfId="105" priority="10">
      <formula>EXACT(K22,"i.O.")</formula>
    </cfRule>
    <cfRule type="expression" dxfId="104" priority="9">
      <formula>EXACT(K22,"offen")</formula>
    </cfRule>
    <cfRule type="expression" dxfId="103" priority="8">
      <formula>EXACT(K22,"neu")</formula>
    </cfRule>
    <cfRule type="expression" dxfId="102" priority="7">
      <formula>EXACT(K22,"kritisch")</formula>
    </cfRule>
    <cfRule type="expression" dxfId="101" priority="6">
      <formula>EXACT(K22,"behindert")</formula>
    </cfRule>
    <cfRule type="expression" dxfId="100" priority="5">
      <formula>EXACT(K22,"in Bearbeitung")</formula>
    </cfRule>
    <cfRule type="expression" dxfId="99" priority="4">
      <formula>EXACT(K22,"in Arbeit")</formula>
    </cfRule>
    <cfRule type="expression" dxfId="98" priority="3">
      <formula>EXACT(K22,"bestätigt")</formula>
    </cfRule>
    <cfRule type="expression" dxfId="97" priority="2">
      <formula>EXACT(K22,"behoben")</formula>
    </cfRule>
    <cfRule type="expression" dxfId="96" priority="1">
      <formula>EXACT(K22,"erledigt")</formula>
    </cfRule>
  </conditionalFormatting>
  <dataValidations count="6">
    <dataValidation type="list" allowBlank="1" sqref="L13" xr:uid="{00000000-0002-0000-0000-000000000000}">
      <formula1>"planmäßig,leicht verzögert,kritisch,abgeschlossen"</formula1>
    </dataValidation>
    <dataValidation type="list" allowBlank="1" sqref="K22:K29" xr:uid="{00000000-0002-0000-0000-000001000000}">
      <formula1>"geplant,in Arbeit,erledigt,behindert"</formula1>
    </dataValidation>
    <dataValidation type="list" allowBlank="1" sqref="E34:E39" xr:uid="{00000000-0002-0000-0000-000002000000}">
      <formula1>"i.O.,beschädigt,unvollständig"</formula1>
    </dataValidation>
    <dataValidation type="list" allowBlank="1" sqref="C43:C48" xr:uid="{00000000-0002-0000-0000-000003000000}">
      <formula1>"niedrig,mittel,hoch,kritisch"</formula1>
    </dataValidation>
    <dataValidation type="list" allowBlank="1" sqref="D43:D48" xr:uid="{00000000-0002-0000-0000-000004000000}">
      <formula1>"neu,in Bearbeitung,behoben"</formula1>
    </dataValidation>
    <dataValidation type="list" allowBlank="1" sqref="J42" xr:uid="{00000000-0002-0000-0000-000005000000}">
      <formula1>"Ja,Nein"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O64"/>
  <sheetViews>
    <sheetView showGridLines="0" workbookViewId="0">
      <selection sqref="A1:O1"/>
    </sheetView>
  </sheetViews>
  <sheetFormatPr baseColWidth="10" defaultColWidth="9.140625" defaultRowHeight="15" x14ac:dyDescent="0.25"/>
  <cols>
    <col min="1" max="1" width="20" customWidth="1"/>
    <col min="2" max="5" width="10" customWidth="1"/>
    <col min="6" max="6" width="12" customWidth="1"/>
    <col min="7" max="8" width="11" customWidth="1"/>
    <col min="9" max="9" width="20" customWidth="1"/>
    <col min="10" max="10" width="18" customWidth="1"/>
    <col min="11" max="11" width="24" customWidth="1"/>
    <col min="12" max="12" width="22" customWidth="1"/>
    <col min="13" max="13" width="18" customWidth="1"/>
    <col min="14" max="14" width="16" customWidth="1"/>
    <col min="15" max="15" width="22" customWidth="1"/>
  </cols>
  <sheetData>
    <row r="1" spans="1:15" ht="27.95" customHeight="1" x14ac:dyDescent="0.25">
      <c r="A1" s="34" t="s">
        <v>136</v>
      </c>
      <c r="B1" s="35"/>
      <c r="C1" s="35"/>
      <c r="D1" s="35"/>
      <c r="E1" s="35"/>
      <c r="F1" s="35"/>
      <c r="G1" s="35"/>
      <c r="H1" s="35"/>
      <c r="I1" s="35"/>
      <c r="J1" s="35"/>
      <c r="K1" s="35"/>
      <c r="L1" s="35"/>
      <c r="M1" s="35"/>
      <c r="N1" s="35"/>
      <c r="O1" s="35"/>
    </row>
    <row r="3" spans="1:15" x14ac:dyDescent="0.25">
      <c r="A3" s="1" t="s">
        <v>2</v>
      </c>
      <c r="C3" s="16" t="str">
        <f>Übersicht!C3</f>
        <v>Neubau Wohnanlage Lindenhof</v>
      </c>
      <c r="D3" s="28"/>
      <c r="E3" s="28"/>
      <c r="F3" s="26"/>
      <c r="H3" s="1" t="s">
        <v>4</v>
      </c>
      <c r="J3" s="36">
        <f>Übersicht!J3</f>
        <v>46098</v>
      </c>
      <c r="K3" s="26"/>
      <c r="M3" s="1" t="s">
        <v>18</v>
      </c>
      <c r="N3" s="16" t="str">
        <f>Übersicht!J8</f>
        <v>schwach</v>
      </c>
      <c r="O3" s="26"/>
    </row>
    <row r="4" spans="1:15" x14ac:dyDescent="0.25">
      <c r="A4" s="1" t="s">
        <v>5</v>
      </c>
      <c r="C4" s="16" t="str">
        <f>Übersicht!C4</f>
        <v>Musterstraße 18, 80331 München</v>
      </c>
      <c r="D4" s="28"/>
      <c r="E4" s="28"/>
      <c r="F4" s="26"/>
      <c r="H4" s="1" t="s">
        <v>7</v>
      </c>
      <c r="J4" s="16" t="str">
        <f>Übersicht!J4</f>
        <v>Dienstag</v>
      </c>
      <c r="K4" s="26"/>
      <c r="M4" s="1" t="s">
        <v>21</v>
      </c>
      <c r="N4" s="16" t="str">
        <f>Übersicht!J9</f>
        <v>0 mm</v>
      </c>
      <c r="O4" s="26"/>
    </row>
    <row r="5" spans="1:15" x14ac:dyDescent="0.25">
      <c r="H5" s="1" t="s">
        <v>14</v>
      </c>
      <c r="J5" s="16" t="str">
        <f>Übersicht!J6</f>
        <v>bewölkt, trocken</v>
      </c>
      <c r="K5" s="26"/>
    </row>
    <row r="6" spans="1:15" x14ac:dyDescent="0.25">
      <c r="H6" s="1" t="s">
        <v>16</v>
      </c>
      <c r="J6" s="16" t="str">
        <f>Übersicht!J7</f>
        <v>8–14 °C</v>
      </c>
      <c r="K6" s="26"/>
    </row>
    <row r="8" spans="1:15" ht="20.100000000000001" customHeight="1" x14ac:dyDescent="0.25">
      <c r="A8" s="27" t="s">
        <v>30</v>
      </c>
      <c r="B8" s="28"/>
      <c r="C8" s="28"/>
      <c r="D8" s="28"/>
      <c r="E8" s="28"/>
      <c r="F8" s="28"/>
      <c r="G8" s="28"/>
      <c r="H8" s="28"/>
      <c r="I8" s="28"/>
    </row>
    <row r="9" spans="1:15" ht="24" customHeight="1" x14ac:dyDescent="0.25">
      <c r="A9" s="3" t="s">
        <v>32</v>
      </c>
      <c r="B9" s="3" t="s">
        <v>137</v>
      </c>
      <c r="C9" s="3" t="s">
        <v>138</v>
      </c>
      <c r="D9" s="3" t="s">
        <v>139</v>
      </c>
      <c r="E9" s="3" t="s">
        <v>140</v>
      </c>
      <c r="F9" s="3" t="s">
        <v>141</v>
      </c>
      <c r="G9" s="3" t="s">
        <v>34</v>
      </c>
      <c r="H9" s="3" t="s">
        <v>35</v>
      </c>
      <c r="I9" s="3" t="s">
        <v>36</v>
      </c>
    </row>
    <row r="10" spans="1:15" x14ac:dyDescent="0.25">
      <c r="A10" s="4" t="s">
        <v>44</v>
      </c>
      <c r="B10" s="5">
        <v>12</v>
      </c>
      <c r="C10" s="5">
        <v>7</v>
      </c>
      <c r="D10" s="5">
        <v>4</v>
      </c>
      <c r="E10" s="5">
        <v>1</v>
      </c>
      <c r="F10" s="5">
        <v>0</v>
      </c>
      <c r="G10" s="5" t="s">
        <v>45</v>
      </c>
      <c r="H10" s="5" t="s">
        <v>46</v>
      </c>
      <c r="I10" s="4" t="s">
        <v>142</v>
      </c>
    </row>
    <row r="11" spans="1:15" x14ac:dyDescent="0.25">
      <c r="A11" s="4" t="s">
        <v>53</v>
      </c>
      <c r="B11" s="5">
        <v>4</v>
      </c>
      <c r="C11" s="5">
        <v>3</v>
      </c>
      <c r="D11" s="5">
        <v>1</v>
      </c>
      <c r="E11" s="5">
        <v>0</v>
      </c>
      <c r="F11" s="5">
        <v>0</v>
      </c>
      <c r="G11" s="5" t="s">
        <v>54</v>
      </c>
      <c r="H11" s="5" t="s">
        <v>55</v>
      </c>
      <c r="I11" s="4" t="s">
        <v>143</v>
      </c>
    </row>
    <row r="12" spans="1:15" ht="30" x14ac:dyDescent="0.25">
      <c r="A12" s="4" t="s">
        <v>62</v>
      </c>
      <c r="B12" s="5">
        <v>3</v>
      </c>
      <c r="C12" s="5">
        <v>2</v>
      </c>
      <c r="D12" s="5">
        <v>1</v>
      </c>
      <c r="E12" s="5">
        <v>0</v>
      </c>
      <c r="F12" s="5">
        <v>0</v>
      </c>
      <c r="G12" s="5" t="s">
        <v>63</v>
      </c>
      <c r="H12" s="5" t="s">
        <v>64</v>
      </c>
      <c r="I12" s="4" t="s">
        <v>144</v>
      </c>
    </row>
    <row r="13" spans="1:15" ht="30" x14ac:dyDescent="0.25">
      <c r="A13" s="4" t="s">
        <v>69</v>
      </c>
      <c r="B13" s="5">
        <v>2</v>
      </c>
      <c r="C13" s="5">
        <v>2</v>
      </c>
      <c r="D13" s="5">
        <v>0</v>
      </c>
      <c r="E13" s="5">
        <v>0</v>
      </c>
      <c r="F13" s="5">
        <v>0</v>
      </c>
      <c r="G13" s="5" t="s">
        <v>45</v>
      </c>
      <c r="H13" s="5" t="s">
        <v>70</v>
      </c>
      <c r="I13" s="4" t="s">
        <v>71</v>
      </c>
    </row>
    <row r="14" spans="1:15" ht="45" x14ac:dyDescent="0.25">
      <c r="A14" s="4" t="s">
        <v>145</v>
      </c>
      <c r="B14" s="5">
        <v>1</v>
      </c>
      <c r="C14" s="5">
        <v>1</v>
      </c>
      <c r="D14" s="5">
        <v>0</v>
      </c>
      <c r="E14" s="5">
        <v>0</v>
      </c>
      <c r="F14" s="5">
        <v>0</v>
      </c>
      <c r="G14" s="5" t="s">
        <v>146</v>
      </c>
      <c r="H14" s="5" t="s">
        <v>70</v>
      </c>
      <c r="I14" s="4" t="s">
        <v>147</v>
      </c>
    </row>
    <row r="15" spans="1:15" x14ac:dyDescent="0.25">
      <c r="A15" s="4"/>
      <c r="B15" s="5"/>
      <c r="C15" s="5"/>
      <c r="D15" s="5"/>
      <c r="E15" s="5"/>
      <c r="F15" s="5"/>
      <c r="G15" s="5"/>
      <c r="H15" s="5"/>
      <c r="I15" s="4"/>
    </row>
    <row r="16" spans="1:15" x14ac:dyDescent="0.25">
      <c r="A16" s="4"/>
      <c r="B16" s="5"/>
      <c r="C16" s="5"/>
      <c r="D16" s="5"/>
      <c r="E16" s="5"/>
      <c r="F16" s="5"/>
      <c r="G16" s="5"/>
      <c r="H16" s="5"/>
      <c r="I16" s="4"/>
    </row>
    <row r="17" spans="1:15" x14ac:dyDescent="0.25">
      <c r="A17" s="4"/>
      <c r="B17" s="5"/>
      <c r="C17" s="5"/>
      <c r="D17" s="5"/>
      <c r="E17" s="5"/>
      <c r="F17" s="5"/>
      <c r="G17" s="5"/>
      <c r="H17" s="5"/>
      <c r="I17" s="4"/>
    </row>
    <row r="18" spans="1:15" x14ac:dyDescent="0.25">
      <c r="A18" s="4"/>
      <c r="B18" s="5"/>
      <c r="C18" s="5"/>
      <c r="D18" s="5"/>
      <c r="E18" s="5"/>
      <c r="F18" s="5"/>
      <c r="G18" s="5"/>
      <c r="H18" s="5"/>
      <c r="I18" s="4"/>
    </row>
    <row r="19" spans="1:15" x14ac:dyDescent="0.25">
      <c r="A19" s="4"/>
      <c r="B19" s="5"/>
      <c r="C19" s="5"/>
      <c r="D19" s="5"/>
      <c r="E19" s="5"/>
      <c r="F19" s="5"/>
      <c r="G19" s="5"/>
      <c r="H19" s="5"/>
      <c r="I19" s="4"/>
    </row>
    <row r="20" spans="1:15" x14ac:dyDescent="0.25">
      <c r="A20" s="4"/>
      <c r="B20" s="5"/>
      <c r="C20" s="5"/>
      <c r="D20" s="5"/>
      <c r="E20" s="5"/>
      <c r="F20" s="5"/>
      <c r="G20" s="5"/>
      <c r="H20" s="5"/>
      <c r="I20" s="4"/>
    </row>
    <row r="21" spans="1:15" x14ac:dyDescent="0.25">
      <c r="A21" s="4"/>
      <c r="B21" s="5"/>
      <c r="C21" s="5"/>
      <c r="D21" s="5"/>
      <c r="E21" s="5"/>
      <c r="F21" s="5"/>
      <c r="G21" s="5"/>
      <c r="H21" s="5"/>
      <c r="I21" s="4"/>
    </row>
    <row r="24" spans="1:15" ht="20.100000000000001" customHeight="1" x14ac:dyDescent="0.25">
      <c r="A24" s="27" t="s">
        <v>148</v>
      </c>
      <c r="B24" s="28"/>
      <c r="C24" s="28"/>
      <c r="D24" s="28"/>
      <c r="E24" s="28"/>
      <c r="F24" s="28"/>
      <c r="G24" s="28"/>
      <c r="H24" s="28"/>
      <c r="I24" s="28"/>
      <c r="J24" s="28"/>
      <c r="K24" s="28"/>
      <c r="L24" s="28"/>
      <c r="M24" s="28"/>
      <c r="N24" s="28"/>
      <c r="O24" s="28"/>
    </row>
    <row r="25" spans="1:15" ht="24" customHeight="1" x14ac:dyDescent="0.25">
      <c r="A25" s="3" t="s">
        <v>38</v>
      </c>
      <c r="B25" s="3" t="s">
        <v>149</v>
      </c>
      <c r="C25" s="3" t="s">
        <v>150</v>
      </c>
      <c r="D25" s="3" t="s">
        <v>151</v>
      </c>
      <c r="E25" s="3" t="s">
        <v>152</v>
      </c>
      <c r="F25" s="3" t="s">
        <v>153</v>
      </c>
      <c r="G25" s="3" t="s">
        <v>41</v>
      </c>
      <c r="H25" s="3" t="s">
        <v>43</v>
      </c>
      <c r="I25" s="3" t="s">
        <v>37</v>
      </c>
      <c r="J25" s="3" t="s">
        <v>37</v>
      </c>
      <c r="K25" s="3" t="s">
        <v>37</v>
      </c>
      <c r="L25" s="3" t="s">
        <v>37</v>
      </c>
      <c r="M25" s="3" t="s">
        <v>37</v>
      </c>
      <c r="N25" s="3" t="s">
        <v>37</v>
      </c>
      <c r="O25" s="3" t="s">
        <v>37</v>
      </c>
    </row>
    <row r="26" spans="1:15" ht="90" x14ac:dyDescent="0.25">
      <c r="A26" s="4" t="s">
        <v>48</v>
      </c>
      <c r="B26" s="4" t="s">
        <v>154</v>
      </c>
      <c r="C26" s="4" t="s">
        <v>155</v>
      </c>
      <c r="D26" s="4" t="s">
        <v>156</v>
      </c>
      <c r="E26" s="4" t="s">
        <v>157</v>
      </c>
      <c r="F26" s="4" t="s">
        <v>44</v>
      </c>
      <c r="G26" s="5" t="s">
        <v>51</v>
      </c>
      <c r="H26" s="4" t="s">
        <v>158</v>
      </c>
      <c r="I26" s="4"/>
      <c r="J26" s="4"/>
      <c r="K26" s="4"/>
      <c r="L26" s="4"/>
      <c r="M26" s="4"/>
      <c r="N26" s="4"/>
      <c r="O26" s="4"/>
    </row>
    <row r="27" spans="1:15" ht="75" x14ac:dyDescent="0.25">
      <c r="A27" s="4" t="s">
        <v>48</v>
      </c>
      <c r="B27" s="4" t="s">
        <v>159</v>
      </c>
      <c r="C27" s="4" t="s">
        <v>160</v>
      </c>
      <c r="D27" s="4" t="s">
        <v>161</v>
      </c>
      <c r="E27" s="4" t="s">
        <v>37</v>
      </c>
      <c r="F27" s="4" t="s">
        <v>162</v>
      </c>
      <c r="G27" s="5" t="s">
        <v>60</v>
      </c>
      <c r="H27" s="4" t="s">
        <v>163</v>
      </c>
      <c r="I27" s="4"/>
      <c r="J27" s="4"/>
      <c r="K27" s="4"/>
      <c r="L27" s="4"/>
      <c r="M27" s="4"/>
      <c r="N27" s="4"/>
      <c r="O27" s="4"/>
    </row>
    <row r="28" spans="1:15" ht="60" x14ac:dyDescent="0.25">
      <c r="A28" s="4" t="s">
        <v>57</v>
      </c>
      <c r="B28" s="4" t="s">
        <v>58</v>
      </c>
      <c r="C28" s="4" t="s">
        <v>164</v>
      </c>
      <c r="D28" s="4" t="s">
        <v>161</v>
      </c>
      <c r="E28" s="4" t="s">
        <v>37</v>
      </c>
      <c r="F28" s="4" t="s">
        <v>53</v>
      </c>
      <c r="G28" s="5" t="s">
        <v>60</v>
      </c>
      <c r="H28" s="4" t="s">
        <v>165</v>
      </c>
      <c r="I28" s="4"/>
      <c r="J28" s="4"/>
      <c r="K28" s="4"/>
      <c r="L28" s="4"/>
      <c r="M28" s="4"/>
      <c r="N28" s="4"/>
      <c r="O28" s="4"/>
    </row>
    <row r="29" spans="1:15" ht="60" x14ac:dyDescent="0.25">
      <c r="A29" s="4" t="s">
        <v>66</v>
      </c>
      <c r="B29" s="4" t="s">
        <v>166</v>
      </c>
      <c r="C29" s="4" t="s">
        <v>68</v>
      </c>
      <c r="D29" s="4" t="s">
        <v>161</v>
      </c>
      <c r="E29" s="4" t="s">
        <v>37</v>
      </c>
      <c r="F29" s="4" t="s">
        <v>44</v>
      </c>
      <c r="G29" s="5" t="s">
        <v>60</v>
      </c>
      <c r="H29" s="4" t="s">
        <v>167</v>
      </c>
      <c r="I29" s="4"/>
      <c r="J29" s="4"/>
      <c r="K29" s="4"/>
      <c r="L29" s="4"/>
      <c r="M29" s="4"/>
      <c r="N29" s="4"/>
      <c r="O29" s="4"/>
    </row>
    <row r="30" spans="1:15" ht="45" x14ac:dyDescent="0.25">
      <c r="A30" s="4" t="s">
        <v>72</v>
      </c>
      <c r="B30" s="4" t="s">
        <v>168</v>
      </c>
      <c r="C30" s="4" t="s">
        <v>74</v>
      </c>
      <c r="D30" s="4" t="s">
        <v>161</v>
      </c>
      <c r="E30" s="4" t="s">
        <v>37</v>
      </c>
      <c r="F30" s="4" t="s">
        <v>69</v>
      </c>
      <c r="G30" s="5" t="s">
        <v>60</v>
      </c>
      <c r="H30" s="4" t="s">
        <v>169</v>
      </c>
      <c r="I30" s="4"/>
      <c r="J30" s="4"/>
      <c r="K30" s="4"/>
      <c r="L30" s="4"/>
      <c r="M30" s="4"/>
      <c r="N30" s="4"/>
      <c r="O30" s="4"/>
    </row>
    <row r="31" spans="1:15" ht="45" x14ac:dyDescent="0.25">
      <c r="A31" s="4" t="s">
        <v>120</v>
      </c>
      <c r="B31" s="4" t="s">
        <v>170</v>
      </c>
      <c r="C31" s="4" t="s">
        <v>171</v>
      </c>
      <c r="D31" s="4" t="s">
        <v>172</v>
      </c>
      <c r="E31" s="4" t="s">
        <v>173</v>
      </c>
      <c r="F31" s="4" t="s">
        <v>44</v>
      </c>
      <c r="G31" s="5" t="s">
        <v>174</v>
      </c>
      <c r="H31" s="4" t="s">
        <v>175</v>
      </c>
      <c r="I31" s="4"/>
      <c r="J31" s="4"/>
      <c r="K31" s="4"/>
      <c r="L31" s="4"/>
      <c r="M31" s="4"/>
      <c r="N31" s="4"/>
      <c r="O31" s="4"/>
    </row>
    <row r="32" spans="1:15" x14ac:dyDescent="0.25">
      <c r="A32" s="4"/>
      <c r="B32" s="4"/>
      <c r="C32" s="4"/>
      <c r="D32" s="4"/>
      <c r="E32" s="4"/>
      <c r="F32" s="4"/>
      <c r="G32" s="5"/>
      <c r="H32" s="4"/>
      <c r="I32" s="4"/>
      <c r="J32" s="4"/>
      <c r="K32" s="4"/>
      <c r="L32" s="4"/>
      <c r="M32" s="4"/>
      <c r="N32" s="4"/>
      <c r="O32" s="4"/>
    </row>
    <row r="33" spans="1:15" x14ac:dyDescent="0.25">
      <c r="A33" s="4"/>
      <c r="B33" s="4"/>
      <c r="C33" s="4"/>
      <c r="D33" s="4"/>
      <c r="E33" s="4"/>
      <c r="F33" s="4"/>
      <c r="G33" s="5"/>
      <c r="H33" s="4"/>
      <c r="I33" s="4"/>
      <c r="J33" s="4"/>
      <c r="K33" s="4"/>
      <c r="L33" s="4"/>
      <c r="M33" s="4"/>
      <c r="N33" s="4"/>
      <c r="O33" s="4"/>
    </row>
    <row r="34" spans="1:15" x14ac:dyDescent="0.25">
      <c r="A34" s="4"/>
      <c r="B34" s="4"/>
      <c r="C34" s="4"/>
      <c r="D34" s="4"/>
      <c r="E34" s="4"/>
      <c r="F34" s="4"/>
      <c r="G34" s="5"/>
      <c r="H34" s="4"/>
      <c r="I34" s="4"/>
      <c r="J34" s="4"/>
      <c r="K34" s="4"/>
      <c r="L34" s="4"/>
      <c r="M34" s="4"/>
      <c r="N34" s="4"/>
      <c r="O34" s="4"/>
    </row>
    <row r="35" spans="1:15" x14ac:dyDescent="0.25">
      <c r="A35" s="4"/>
      <c r="B35" s="4"/>
      <c r="C35" s="4"/>
      <c r="D35" s="4"/>
      <c r="E35" s="4"/>
      <c r="F35" s="4"/>
      <c r="G35" s="5"/>
      <c r="H35" s="4"/>
      <c r="I35" s="4"/>
      <c r="J35" s="4"/>
      <c r="K35" s="4"/>
      <c r="L35" s="4"/>
      <c r="M35" s="4"/>
      <c r="N35" s="4"/>
      <c r="O35" s="4"/>
    </row>
    <row r="36" spans="1:15" x14ac:dyDescent="0.25">
      <c r="A36" s="4"/>
      <c r="B36" s="4"/>
      <c r="C36" s="4"/>
      <c r="D36" s="4"/>
      <c r="E36" s="4"/>
      <c r="F36" s="4"/>
      <c r="G36" s="5"/>
      <c r="H36" s="4"/>
      <c r="I36" s="4"/>
      <c r="J36" s="4"/>
      <c r="K36" s="4"/>
      <c r="L36" s="4"/>
      <c r="M36" s="4"/>
      <c r="N36" s="4"/>
      <c r="O36" s="4"/>
    </row>
    <row r="37" spans="1:15" x14ac:dyDescent="0.25">
      <c r="A37" s="4"/>
      <c r="B37" s="4"/>
      <c r="C37" s="4"/>
      <c r="D37" s="4"/>
      <c r="E37" s="4"/>
      <c r="F37" s="4"/>
      <c r="G37" s="5"/>
      <c r="H37" s="4"/>
      <c r="I37" s="4"/>
      <c r="J37" s="4"/>
      <c r="K37" s="4"/>
      <c r="L37" s="4"/>
      <c r="M37" s="4"/>
      <c r="N37" s="4"/>
      <c r="O37" s="4"/>
    </row>
    <row r="38" spans="1:15" x14ac:dyDescent="0.25">
      <c r="A38" s="4"/>
      <c r="B38" s="4"/>
      <c r="C38" s="4"/>
      <c r="D38" s="4"/>
      <c r="E38" s="4"/>
      <c r="F38" s="4"/>
      <c r="G38" s="5"/>
      <c r="H38" s="4"/>
      <c r="I38" s="4"/>
      <c r="J38" s="4"/>
      <c r="K38" s="4"/>
      <c r="L38" s="4"/>
      <c r="M38" s="4"/>
      <c r="N38" s="4"/>
      <c r="O38" s="4"/>
    </row>
    <row r="39" spans="1:15" x14ac:dyDescent="0.25">
      <c r="A39" s="4"/>
      <c r="B39" s="4"/>
      <c r="C39" s="4"/>
      <c r="D39" s="4"/>
      <c r="E39" s="4"/>
      <c r="F39" s="4"/>
      <c r="G39" s="5"/>
      <c r="H39" s="4"/>
      <c r="I39" s="4"/>
      <c r="J39" s="4"/>
      <c r="K39" s="4"/>
      <c r="L39" s="4"/>
      <c r="M39" s="4"/>
      <c r="N39" s="4"/>
      <c r="O39" s="4"/>
    </row>
    <row r="40" spans="1:15" x14ac:dyDescent="0.25">
      <c r="A40" s="4"/>
      <c r="B40" s="4"/>
      <c r="C40" s="4"/>
      <c r="D40" s="4"/>
      <c r="E40" s="4"/>
      <c r="F40" s="4"/>
      <c r="G40" s="5"/>
      <c r="H40" s="4"/>
      <c r="I40" s="4"/>
      <c r="J40" s="4"/>
      <c r="K40" s="4"/>
      <c r="L40" s="4"/>
      <c r="M40" s="4"/>
      <c r="N40" s="4"/>
      <c r="O40" s="4"/>
    </row>
    <row r="43" spans="1:15" ht="20.100000000000001" customHeight="1" x14ac:dyDescent="0.25">
      <c r="A43" s="27" t="s">
        <v>176</v>
      </c>
      <c r="B43" s="28"/>
      <c r="C43" s="28"/>
      <c r="D43" s="28"/>
      <c r="E43" s="28"/>
      <c r="F43" s="28"/>
      <c r="G43" s="28"/>
      <c r="H43" s="28"/>
      <c r="I43" s="28"/>
      <c r="J43" s="28"/>
      <c r="K43" s="28"/>
      <c r="L43" s="28"/>
      <c r="M43" s="28"/>
      <c r="N43" s="28"/>
      <c r="O43" s="28"/>
    </row>
    <row r="44" spans="1:15" x14ac:dyDescent="0.25">
      <c r="A44" s="16" t="s">
        <v>177</v>
      </c>
      <c r="B44" s="17"/>
      <c r="C44" s="17"/>
      <c r="D44" s="17"/>
      <c r="E44" s="17"/>
      <c r="F44" s="17"/>
      <c r="G44" s="17"/>
      <c r="H44" s="17"/>
      <c r="I44" s="17"/>
      <c r="J44" s="17"/>
      <c r="K44" s="17"/>
      <c r="L44" s="17"/>
      <c r="M44" s="17"/>
      <c r="N44" s="17"/>
      <c r="O44" s="18"/>
    </row>
    <row r="45" spans="1:15" x14ac:dyDescent="0.25">
      <c r="A45" s="19"/>
      <c r="B45" s="20"/>
      <c r="C45" s="20"/>
      <c r="D45" s="20"/>
      <c r="E45" s="20"/>
      <c r="F45" s="20"/>
      <c r="G45" s="20"/>
      <c r="H45" s="20"/>
      <c r="I45" s="20"/>
      <c r="J45" s="20"/>
      <c r="K45" s="20"/>
      <c r="L45" s="20"/>
      <c r="M45" s="20"/>
      <c r="N45" s="20"/>
      <c r="O45" s="21"/>
    </row>
    <row r="46" spans="1:15" x14ac:dyDescent="0.25">
      <c r="A46" s="19"/>
      <c r="B46" s="20"/>
      <c r="C46" s="20"/>
      <c r="D46" s="20"/>
      <c r="E46" s="20"/>
      <c r="F46" s="20"/>
      <c r="G46" s="20"/>
      <c r="H46" s="20"/>
      <c r="I46" s="20"/>
      <c r="J46" s="20"/>
      <c r="K46" s="20"/>
      <c r="L46" s="20"/>
      <c r="M46" s="20"/>
      <c r="N46" s="20"/>
      <c r="O46" s="21"/>
    </row>
    <row r="47" spans="1:15" x14ac:dyDescent="0.25">
      <c r="A47" s="19"/>
      <c r="B47" s="20"/>
      <c r="C47" s="20"/>
      <c r="D47" s="20"/>
      <c r="E47" s="20"/>
      <c r="F47" s="20"/>
      <c r="G47" s="20"/>
      <c r="H47" s="20"/>
      <c r="I47" s="20"/>
      <c r="J47" s="20"/>
      <c r="K47" s="20"/>
      <c r="L47" s="20"/>
      <c r="M47" s="20"/>
      <c r="N47" s="20"/>
      <c r="O47" s="21"/>
    </row>
    <row r="48" spans="1:15" x14ac:dyDescent="0.25">
      <c r="A48" s="22"/>
      <c r="B48" s="23"/>
      <c r="C48" s="23"/>
      <c r="D48" s="23"/>
      <c r="E48" s="23"/>
      <c r="F48" s="23"/>
      <c r="G48" s="23"/>
      <c r="H48" s="23"/>
      <c r="I48" s="23"/>
      <c r="J48" s="23"/>
      <c r="K48" s="23"/>
      <c r="L48" s="23"/>
      <c r="M48" s="23"/>
      <c r="N48" s="23"/>
      <c r="O48" s="24"/>
    </row>
    <row r="50" spans="1:15" ht="20.100000000000001" customHeight="1" x14ac:dyDescent="0.25">
      <c r="A50" s="27" t="s">
        <v>178</v>
      </c>
      <c r="B50" s="28"/>
      <c r="C50" s="28"/>
      <c r="D50" s="28"/>
      <c r="E50" s="28"/>
      <c r="F50" s="28"/>
      <c r="G50" s="28"/>
      <c r="H50" s="28"/>
      <c r="I50" s="28"/>
      <c r="J50" s="28"/>
      <c r="K50" s="28"/>
      <c r="L50" s="28"/>
      <c r="M50" s="28"/>
      <c r="N50" s="28"/>
      <c r="O50" s="28"/>
    </row>
    <row r="51" spans="1:15" ht="24" customHeight="1" x14ac:dyDescent="0.25">
      <c r="A51" s="3" t="s">
        <v>179</v>
      </c>
      <c r="B51" s="3" t="s">
        <v>83</v>
      </c>
      <c r="C51" s="3" t="s">
        <v>180</v>
      </c>
      <c r="D51" s="3" t="s">
        <v>181</v>
      </c>
      <c r="E51" s="3" t="s">
        <v>117</v>
      </c>
      <c r="F51" s="3" t="s">
        <v>43</v>
      </c>
      <c r="G51" s="3" t="s">
        <v>37</v>
      </c>
      <c r="H51" s="3" t="s">
        <v>37</v>
      </c>
      <c r="I51" s="3" t="s">
        <v>37</v>
      </c>
      <c r="J51" s="3" t="s">
        <v>37</v>
      </c>
      <c r="K51" s="3" t="s">
        <v>37</v>
      </c>
      <c r="L51" s="3" t="s">
        <v>37</v>
      </c>
      <c r="M51" s="3" t="s">
        <v>37</v>
      </c>
      <c r="N51" s="3" t="s">
        <v>37</v>
      </c>
      <c r="O51" s="3" t="s">
        <v>37</v>
      </c>
    </row>
    <row r="52" spans="1:15" ht="75" x14ac:dyDescent="0.25">
      <c r="A52" s="5">
        <v>1</v>
      </c>
      <c r="B52" s="5" t="s">
        <v>182</v>
      </c>
      <c r="C52" s="4" t="s">
        <v>183</v>
      </c>
      <c r="D52" s="4" t="s">
        <v>184</v>
      </c>
      <c r="E52" s="4" t="s">
        <v>13</v>
      </c>
      <c r="F52" s="4" t="s">
        <v>185</v>
      </c>
      <c r="G52" s="4"/>
      <c r="H52" s="4"/>
      <c r="I52" s="4"/>
      <c r="J52" s="4"/>
      <c r="K52" s="4"/>
      <c r="L52" s="4"/>
      <c r="M52" s="4"/>
      <c r="N52" s="4"/>
      <c r="O52" s="4"/>
    </row>
    <row r="53" spans="1:15" ht="75" x14ac:dyDescent="0.25">
      <c r="A53" s="5">
        <v>2</v>
      </c>
      <c r="B53" s="5" t="s">
        <v>186</v>
      </c>
      <c r="C53" s="4" t="s">
        <v>187</v>
      </c>
      <c r="D53" s="4" t="s">
        <v>184</v>
      </c>
      <c r="E53" s="4" t="s">
        <v>188</v>
      </c>
      <c r="F53" s="4" t="s">
        <v>189</v>
      </c>
      <c r="G53" s="4"/>
      <c r="H53" s="4"/>
      <c r="I53" s="4"/>
      <c r="J53" s="4"/>
      <c r="K53" s="4"/>
      <c r="L53" s="4"/>
      <c r="M53" s="4"/>
      <c r="N53" s="4"/>
      <c r="O53" s="4"/>
    </row>
    <row r="54" spans="1:15" ht="75" x14ac:dyDescent="0.25">
      <c r="A54" s="5">
        <v>3</v>
      </c>
      <c r="B54" s="5" t="s">
        <v>190</v>
      </c>
      <c r="C54" s="4" t="s">
        <v>191</v>
      </c>
      <c r="D54" s="4" t="s">
        <v>184</v>
      </c>
      <c r="E54" s="4" t="s">
        <v>13</v>
      </c>
      <c r="F54" s="4" t="s">
        <v>192</v>
      </c>
      <c r="G54" s="4"/>
      <c r="H54" s="4"/>
      <c r="I54" s="4"/>
      <c r="J54" s="4"/>
      <c r="K54" s="4"/>
      <c r="L54" s="4"/>
      <c r="M54" s="4"/>
      <c r="N54" s="4"/>
      <c r="O54" s="4"/>
    </row>
    <row r="55" spans="1:15" x14ac:dyDescent="0.25">
      <c r="A55" s="5"/>
      <c r="B55" s="5"/>
      <c r="C55" s="4"/>
      <c r="D55" s="4"/>
      <c r="E55" s="4"/>
      <c r="F55" s="4"/>
      <c r="G55" s="4"/>
      <c r="H55" s="4"/>
      <c r="I55" s="4"/>
      <c r="J55" s="4"/>
      <c r="K55" s="4"/>
      <c r="L55" s="4"/>
      <c r="M55" s="4"/>
      <c r="N55" s="4"/>
      <c r="O55" s="4"/>
    </row>
    <row r="56" spans="1:15" x14ac:dyDescent="0.25">
      <c r="A56" s="5"/>
      <c r="B56" s="5"/>
      <c r="C56" s="4"/>
      <c r="D56" s="4"/>
      <c r="E56" s="4"/>
      <c r="F56" s="4"/>
      <c r="G56" s="4"/>
      <c r="H56" s="4"/>
      <c r="I56" s="4"/>
      <c r="J56" s="4"/>
      <c r="K56" s="4"/>
      <c r="L56" s="4"/>
      <c r="M56" s="4"/>
      <c r="N56" s="4"/>
      <c r="O56" s="4"/>
    </row>
    <row r="57" spans="1:15" x14ac:dyDescent="0.25">
      <c r="A57" s="5"/>
      <c r="B57" s="5"/>
      <c r="C57" s="4"/>
      <c r="D57" s="4"/>
      <c r="E57" s="4"/>
      <c r="F57" s="4"/>
      <c r="G57" s="4"/>
      <c r="H57" s="4"/>
      <c r="I57" s="4"/>
      <c r="J57" s="4"/>
      <c r="K57" s="4"/>
      <c r="L57" s="4"/>
      <c r="M57" s="4"/>
      <c r="N57" s="4"/>
      <c r="O57" s="4"/>
    </row>
    <row r="58" spans="1:15" x14ac:dyDescent="0.25">
      <c r="A58" s="5"/>
      <c r="B58" s="5"/>
      <c r="C58" s="4"/>
      <c r="D58" s="4"/>
      <c r="E58" s="4"/>
      <c r="F58" s="4"/>
      <c r="G58" s="4"/>
      <c r="H58" s="4"/>
      <c r="I58" s="4"/>
      <c r="J58" s="4"/>
      <c r="K58" s="4"/>
      <c r="L58" s="4"/>
      <c r="M58" s="4"/>
      <c r="N58" s="4"/>
      <c r="O58" s="4"/>
    </row>
    <row r="59" spans="1:15" x14ac:dyDescent="0.25">
      <c r="A59" s="5"/>
      <c r="B59" s="5"/>
      <c r="C59" s="4"/>
      <c r="D59" s="4"/>
      <c r="E59" s="4"/>
      <c r="F59" s="4"/>
      <c r="G59" s="4"/>
      <c r="H59" s="4"/>
      <c r="I59" s="4"/>
      <c r="J59" s="4"/>
      <c r="K59" s="4"/>
      <c r="L59" s="4"/>
      <c r="M59" s="4"/>
      <c r="N59" s="4"/>
      <c r="O59" s="4"/>
    </row>
    <row r="60" spans="1:15" x14ac:dyDescent="0.25">
      <c r="A60" s="5"/>
      <c r="B60" s="5"/>
      <c r="C60" s="4"/>
      <c r="D60" s="4"/>
      <c r="E60" s="4"/>
      <c r="F60" s="4"/>
      <c r="G60" s="4"/>
      <c r="H60" s="4"/>
      <c r="I60" s="4"/>
      <c r="J60" s="4"/>
      <c r="K60" s="4"/>
      <c r="L60" s="4"/>
      <c r="M60" s="4"/>
      <c r="N60" s="4"/>
      <c r="O60" s="4"/>
    </row>
    <row r="61" spans="1:15" x14ac:dyDescent="0.25">
      <c r="A61" s="5"/>
      <c r="B61" s="5"/>
      <c r="C61" s="4"/>
      <c r="D61" s="4"/>
      <c r="E61" s="4"/>
      <c r="F61" s="4"/>
      <c r="G61" s="4"/>
      <c r="H61" s="4"/>
      <c r="I61" s="4"/>
      <c r="J61" s="4"/>
      <c r="K61" s="4"/>
      <c r="L61" s="4"/>
      <c r="M61" s="4"/>
      <c r="N61" s="4"/>
      <c r="O61" s="4"/>
    </row>
    <row r="63" spans="1:15" x14ac:dyDescent="0.25">
      <c r="A63" s="1" t="s">
        <v>193</v>
      </c>
      <c r="C63" s="16" t="s">
        <v>37</v>
      </c>
      <c r="D63" s="17"/>
      <c r="E63" s="17"/>
      <c r="F63" s="18"/>
      <c r="I63" s="1" t="s">
        <v>194</v>
      </c>
      <c r="K63" s="16" t="s">
        <v>37</v>
      </c>
      <c r="L63" s="17"/>
      <c r="M63" s="17"/>
      <c r="N63" s="17"/>
      <c r="O63" s="18"/>
    </row>
    <row r="64" spans="1:15" x14ac:dyDescent="0.25">
      <c r="C64" s="22"/>
      <c r="D64" s="23"/>
      <c r="E64" s="23"/>
      <c r="F64" s="24"/>
      <c r="K64" s="22"/>
      <c r="L64" s="23"/>
      <c r="M64" s="23"/>
      <c r="N64" s="23"/>
      <c r="O64" s="24"/>
    </row>
  </sheetData>
  <mergeCells count="16">
    <mergeCell ref="J5:K5"/>
    <mergeCell ref="J6:K6"/>
    <mergeCell ref="C4:F4"/>
    <mergeCell ref="A1:O1"/>
    <mergeCell ref="N4:O4"/>
    <mergeCell ref="J3:K3"/>
    <mergeCell ref="J4:K4"/>
    <mergeCell ref="N3:O3"/>
    <mergeCell ref="C3:F3"/>
    <mergeCell ref="A50:O50"/>
    <mergeCell ref="A8:I8"/>
    <mergeCell ref="C63:F64"/>
    <mergeCell ref="A44:O48"/>
    <mergeCell ref="K63:O64"/>
    <mergeCell ref="A43:O43"/>
    <mergeCell ref="A24:O24"/>
  </mergeCells>
  <conditionalFormatting sqref="G26:G40">
    <cfRule type="expression" dxfId="95" priority="1">
      <formula>EXACT(G26,"erledigt")</formula>
    </cfRule>
    <cfRule type="expression" dxfId="94" priority="2">
      <formula>EXACT(G26,"behoben")</formula>
    </cfRule>
    <cfRule type="expression" dxfId="93" priority="3">
      <formula>EXACT(G26,"bestätigt")</formula>
    </cfRule>
    <cfRule type="expression" dxfId="92" priority="4">
      <formula>EXACT(G26,"in Arbeit")</formula>
    </cfRule>
    <cfRule type="expression" dxfId="91" priority="5">
      <formula>EXACT(G26,"in Bearbeitung")</formula>
    </cfRule>
    <cfRule type="expression" dxfId="90" priority="6">
      <formula>EXACT(G26,"behindert")</formula>
    </cfRule>
    <cfRule type="expression" dxfId="89" priority="7">
      <formula>EXACT(G26,"kritisch")</formula>
    </cfRule>
    <cfRule type="expression" dxfId="88" priority="8">
      <formula>EXACT(G26,"neu")</formula>
    </cfRule>
    <cfRule type="expression" dxfId="87" priority="9">
      <formula>EXACT(G26,"offen")</formula>
    </cfRule>
    <cfRule type="expression" dxfId="86" priority="10">
      <formula>EXACT(G26,"i.O.")</formula>
    </cfRule>
    <cfRule type="expression" dxfId="85" priority="11">
      <formula>EXACT(G26,"unvollständig")</formula>
    </cfRule>
    <cfRule type="expression" dxfId="84" priority="12">
      <formula>EXACT(G26,"beschädigt")</formula>
    </cfRule>
    <cfRule type="expression" dxfId="83" priority="13">
      <formula>EXACT(G26,"falsch geliefert")</formula>
    </cfRule>
    <cfRule type="expression" dxfId="82" priority="14">
      <formula>EXACT(G26,"hoch")</formula>
    </cfRule>
    <cfRule type="expression" dxfId="81" priority="15">
      <formula>EXACT(G26,"mittel")</formula>
    </cfRule>
    <cfRule type="expression" dxfId="80" priority="16">
      <formula>EXACT(G26,"niedrig")</formula>
    </cfRule>
  </conditionalFormatting>
  <dataValidations count="1">
    <dataValidation type="list" allowBlank="1" sqref="G26:G40" xr:uid="{00000000-0002-0000-0100-000000000000}">
      <formula1>"geplant,in Arbeit,erledigt,verschoben,behindert"</formula1>
    </dataValidation>
  </dataValidation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J34"/>
  <sheetViews>
    <sheetView showGridLines="0" workbookViewId="0">
      <selection sqref="A1:J1"/>
    </sheetView>
  </sheetViews>
  <sheetFormatPr baseColWidth="10" defaultColWidth="9.140625" defaultRowHeight="15" x14ac:dyDescent="0.25"/>
  <cols>
    <col min="1" max="1" width="16" customWidth="1"/>
    <col min="2" max="2" width="10" customWidth="1"/>
    <col min="3" max="3" width="24" customWidth="1"/>
    <col min="4" max="5" width="10" customWidth="1"/>
    <col min="6" max="6" width="20" customWidth="1"/>
    <col min="7" max="7" width="16" customWidth="1"/>
    <col min="8" max="8" width="20" customWidth="1"/>
    <col min="9" max="9" width="14" customWidth="1"/>
    <col min="10" max="10" width="22" customWidth="1"/>
  </cols>
  <sheetData>
    <row r="1" spans="1:10" ht="27.95" customHeight="1" x14ac:dyDescent="0.25">
      <c r="A1" s="34" t="s">
        <v>195</v>
      </c>
      <c r="B1" s="35"/>
      <c r="C1" s="35"/>
      <c r="D1" s="35"/>
      <c r="E1" s="35"/>
      <c r="F1" s="35"/>
      <c r="G1" s="35"/>
      <c r="H1" s="35"/>
      <c r="I1" s="35"/>
      <c r="J1" s="35"/>
    </row>
    <row r="3" spans="1:10" x14ac:dyDescent="0.25">
      <c r="A3" s="1" t="s">
        <v>2</v>
      </c>
      <c r="C3" s="16" t="str">
        <f>Übersicht!C3</f>
        <v>Neubau Wohnanlage Lindenhof</v>
      </c>
      <c r="D3" s="28"/>
      <c r="E3" s="26"/>
      <c r="G3" s="1" t="s">
        <v>4</v>
      </c>
      <c r="H3" s="36">
        <f>Übersicht!J3</f>
        <v>46098</v>
      </c>
      <c r="I3" s="28"/>
      <c r="J3" s="26"/>
    </row>
    <row r="4" spans="1:10" x14ac:dyDescent="0.25">
      <c r="A4" s="1" t="s">
        <v>5</v>
      </c>
      <c r="C4" s="16" t="str">
        <f>Übersicht!C4</f>
        <v>Musterstraße 18, 80331 München</v>
      </c>
      <c r="D4" s="28"/>
      <c r="E4" s="26"/>
    </row>
    <row r="6" spans="1:10" ht="20.100000000000001" customHeight="1" x14ac:dyDescent="0.25">
      <c r="A6" s="27" t="s">
        <v>196</v>
      </c>
      <c r="B6" s="28"/>
      <c r="C6" s="28"/>
      <c r="D6" s="28"/>
      <c r="E6" s="28"/>
      <c r="F6" s="28"/>
      <c r="G6" s="28"/>
      <c r="H6" s="28"/>
      <c r="I6" s="28"/>
      <c r="J6" s="28"/>
    </row>
    <row r="7" spans="1:10" ht="24" customHeight="1" x14ac:dyDescent="0.25">
      <c r="A7" s="3" t="s">
        <v>197</v>
      </c>
      <c r="B7" s="3" t="s">
        <v>83</v>
      </c>
      <c r="C7" s="3" t="s">
        <v>198</v>
      </c>
      <c r="D7" s="3" t="s">
        <v>78</v>
      </c>
      <c r="E7" s="3" t="s">
        <v>79</v>
      </c>
      <c r="F7" s="3" t="s">
        <v>80</v>
      </c>
      <c r="G7" s="3" t="s">
        <v>81</v>
      </c>
      <c r="H7" s="3" t="s">
        <v>199</v>
      </c>
      <c r="I7" s="3" t="s">
        <v>200</v>
      </c>
      <c r="J7" s="3" t="s">
        <v>82</v>
      </c>
    </row>
    <row r="8" spans="1:10" ht="30" x14ac:dyDescent="0.25">
      <c r="A8" s="4" t="s">
        <v>201</v>
      </c>
      <c r="B8" s="5" t="s">
        <v>202</v>
      </c>
      <c r="C8" s="4" t="s">
        <v>87</v>
      </c>
      <c r="D8" s="5" t="s">
        <v>203</v>
      </c>
      <c r="E8" s="5" t="s">
        <v>88</v>
      </c>
      <c r="F8" s="4" t="s">
        <v>89</v>
      </c>
      <c r="G8" s="5" t="s">
        <v>90</v>
      </c>
      <c r="H8" s="4" t="s">
        <v>48</v>
      </c>
      <c r="I8" s="5" t="s">
        <v>13</v>
      </c>
      <c r="J8" s="4" t="s">
        <v>204</v>
      </c>
    </row>
    <row r="9" spans="1:10" x14ac:dyDescent="0.25">
      <c r="A9" s="4" t="s">
        <v>205</v>
      </c>
      <c r="B9" s="5" t="s">
        <v>206</v>
      </c>
      <c r="C9" s="4" t="s">
        <v>96</v>
      </c>
      <c r="D9" s="5" t="s">
        <v>207</v>
      </c>
      <c r="E9" s="5" t="s">
        <v>97</v>
      </c>
      <c r="F9" s="4" t="s">
        <v>98</v>
      </c>
      <c r="G9" s="5" t="s">
        <v>99</v>
      </c>
      <c r="H9" s="4" t="s">
        <v>125</v>
      </c>
      <c r="I9" s="5" t="s">
        <v>208</v>
      </c>
      <c r="J9" s="4" t="s">
        <v>100</v>
      </c>
    </row>
    <row r="10" spans="1:10" x14ac:dyDescent="0.25">
      <c r="A10" s="4" t="s">
        <v>209</v>
      </c>
      <c r="B10" s="5" t="s">
        <v>210</v>
      </c>
      <c r="C10" s="4" t="s">
        <v>105</v>
      </c>
      <c r="D10" s="5" t="s">
        <v>211</v>
      </c>
      <c r="E10" s="5" t="s">
        <v>106</v>
      </c>
      <c r="F10" s="4" t="s">
        <v>107</v>
      </c>
      <c r="G10" s="5" t="s">
        <v>90</v>
      </c>
      <c r="H10" s="4" t="s">
        <v>72</v>
      </c>
      <c r="I10" s="5" t="s">
        <v>212</v>
      </c>
      <c r="J10" s="4" t="s">
        <v>213</v>
      </c>
    </row>
    <row r="11" spans="1:10" x14ac:dyDescent="0.25">
      <c r="A11" s="4" t="s">
        <v>214</v>
      </c>
      <c r="B11" s="5" t="s">
        <v>215</v>
      </c>
      <c r="C11" s="4" t="s">
        <v>216</v>
      </c>
      <c r="D11" s="5" t="s">
        <v>217</v>
      </c>
      <c r="E11" s="5" t="s">
        <v>218</v>
      </c>
      <c r="F11" s="4" t="s">
        <v>219</v>
      </c>
      <c r="G11" s="5" t="s">
        <v>90</v>
      </c>
      <c r="H11" s="4" t="s">
        <v>57</v>
      </c>
      <c r="I11" s="5" t="s">
        <v>188</v>
      </c>
      <c r="J11" s="4" t="s">
        <v>220</v>
      </c>
    </row>
    <row r="12" spans="1:10" x14ac:dyDescent="0.25">
      <c r="A12" s="4"/>
      <c r="B12" s="5"/>
      <c r="C12" s="4"/>
      <c r="D12" s="5"/>
      <c r="E12" s="5"/>
      <c r="F12" s="4"/>
      <c r="G12" s="5"/>
      <c r="H12" s="4"/>
      <c r="I12" s="5"/>
      <c r="J12" s="4"/>
    </row>
    <row r="13" spans="1:10" x14ac:dyDescent="0.25">
      <c r="A13" s="4"/>
      <c r="B13" s="5"/>
      <c r="C13" s="4"/>
      <c r="D13" s="5"/>
      <c r="E13" s="5"/>
      <c r="F13" s="4"/>
      <c r="G13" s="5"/>
      <c r="H13" s="4"/>
      <c r="I13" s="5"/>
      <c r="J13" s="4"/>
    </row>
    <row r="14" spans="1:10" x14ac:dyDescent="0.25">
      <c r="A14" s="4"/>
      <c r="B14" s="5"/>
      <c r="C14" s="4"/>
      <c r="D14" s="5"/>
      <c r="E14" s="5"/>
      <c r="F14" s="4"/>
      <c r="G14" s="5"/>
      <c r="H14" s="4"/>
      <c r="I14" s="5"/>
      <c r="J14" s="4"/>
    </row>
    <row r="15" spans="1:10" x14ac:dyDescent="0.25">
      <c r="A15" s="4"/>
      <c r="B15" s="5"/>
      <c r="C15" s="4"/>
      <c r="D15" s="5"/>
      <c r="E15" s="5"/>
      <c r="F15" s="4"/>
      <c r="G15" s="5"/>
      <c r="H15" s="4"/>
      <c r="I15" s="5"/>
      <c r="J15" s="4"/>
    </row>
    <row r="16" spans="1:10" x14ac:dyDescent="0.25">
      <c r="A16" s="4"/>
      <c r="B16" s="5"/>
      <c r="C16" s="4"/>
      <c r="D16" s="5"/>
      <c r="E16" s="5"/>
      <c r="F16" s="4"/>
      <c r="G16" s="5"/>
      <c r="H16" s="4"/>
      <c r="I16" s="5"/>
      <c r="J16" s="4"/>
    </row>
    <row r="17" spans="1:10" x14ac:dyDescent="0.25">
      <c r="A17" s="4"/>
      <c r="B17" s="5"/>
      <c r="C17" s="4"/>
      <c r="D17" s="5"/>
      <c r="E17" s="5"/>
      <c r="F17" s="4"/>
      <c r="G17" s="5"/>
      <c r="H17" s="4"/>
      <c r="I17" s="5"/>
      <c r="J17" s="4"/>
    </row>
    <row r="18" spans="1:10" x14ac:dyDescent="0.25">
      <c r="A18" s="4"/>
      <c r="B18" s="5"/>
      <c r="C18" s="4"/>
      <c r="D18" s="5"/>
      <c r="E18" s="5"/>
      <c r="F18" s="4"/>
      <c r="G18" s="5"/>
      <c r="H18" s="4"/>
      <c r="I18" s="5"/>
      <c r="J18" s="4"/>
    </row>
    <row r="19" spans="1:10" x14ac:dyDescent="0.25">
      <c r="A19" s="4"/>
      <c r="B19" s="5"/>
      <c r="C19" s="4"/>
      <c r="D19" s="5"/>
      <c r="E19" s="5"/>
      <c r="F19" s="4"/>
      <c r="G19" s="5"/>
      <c r="H19" s="4"/>
      <c r="I19" s="5"/>
      <c r="J19" s="4"/>
    </row>
    <row r="20" spans="1:10" x14ac:dyDescent="0.25">
      <c r="A20" s="4"/>
      <c r="B20" s="5"/>
      <c r="C20" s="4"/>
      <c r="D20" s="5"/>
      <c r="E20" s="5"/>
      <c r="F20" s="4"/>
      <c r="G20" s="5"/>
      <c r="H20" s="4"/>
      <c r="I20" s="5"/>
      <c r="J20" s="4"/>
    </row>
    <row r="21" spans="1:10" x14ac:dyDescent="0.25">
      <c r="A21" s="4"/>
      <c r="B21" s="5"/>
      <c r="C21" s="4"/>
      <c r="D21" s="5"/>
      <c r="E21" s="5"/>
      <c r="F21" s="4"/>
      <c r="G21" s="5"/>
      <c r="H21" s="4"/>
      <c r="I21" s="5"/>
      <c r="J21" s="4"/>
    </row>
    <row r="22" spans="1:10" x14ac:dyDescent="0.25">
      <c r="A22" s="4"/>
      <c r="B22" s="5"/>
      <c r="C22" s="4"/>
      <c r="D22" s="5"/>
      <c r="E22" s="5"/>
      <c r="F22" s="4"/>
      <c r="G22" s="5"/>
      <c r="H22" s="4"/>
      <c r="I22" s="5"/>
      <c r="J22" s="4"/>
    </row>
    <row r="23" spans="1:10" x14ac:dyDescent="0.25">
      <c r="A23" s="4"/>
      <c r="B23" s="5"/>
      <c r="C23" s="4"/>
      <c r="D23" s="5"/>
      <c r="E23" s="5"/>
      <c r="F23" s="4"/>
      <c r="G23" s="5"/>
      <c r="H23" s="4"/>
      <c r="I23" s="5"/>
      <c r="J23" s="4"/>
    </row>
    <row r="24" spans="1:10" x14ac:dyDescent="0.25">
      <c r="A24" s="4"/>
      <c r="B24" s="5"/>
      <c r="C24" s="4"/>
      <c r="D24" s="5"/>
      <c r="E24" s="5"/>
      <c r="F24" s="4"/>
      <c r="G24" s="5"/>
      <c r="H24" s="4"/>
      <c r="I24" s="5"/>
      <c r="J24" s="4"/>
    </row>
    <row r="25" spans="1:10" x14ac:dyDescent="0.25">
      <c r="A25" s="4"/>
      <c r="B25" s="5"/>
      <c r="C25" s="4"/>
      <c r="D25" s="5"/>
      <c r="E25" s="5"/>
      <c r="F25" s="4"/>
      <c r="G25" s="5"/>
      <c r="H25" s="4"/>
      <c r="I25" s="5"/>
      <c r="J25" s="4"/>
    </row>
    <row r="26" spans="1:10" x14ac:dyDescent="0.25">
      <c r="A26" s="4"/>
      <c r="B26" s="5"/>
      <c r="C26" s="4"/>
      <c r="D26" s="5"/>
      <c r="E26" s="5"/>
      <c r="F26" s="4"/>
      <c r="G26" s="5"/>
      <c r="H26" s="4"/>
      <c r="I26" s="5"/>
      <c r="J26" s="4"/>
    </row>
    <row r="27" spans="1:10" x14ac:dyDescent="0.25">
      <c r="A27" s="4"/>
      <c r="B27" s="5"/>
      <c r="C27" s="4"/>
      <c r="D27" s="5"/>
      <c r="E27" s="5"/>
      <c r="F27" s="4"/>
      <c r="G27" s="5"/>
      <c r="H27" s="4"/>
      <c r="I27" s="5"/>
      <c r="J27" s="4"/>
    </row>
    <row r="30" spans="1:10" ht="20.100000000000001" customHeight="1" x14ac:dyDescent="0.25">
      <c r="A30" s="27" t="s">
        <v>221</v>
      </c>
      <c r="B30" s="28"/>
      <c r="C30" s="28"/>
      <c r="D30" s="28"/>
      <c r="E30" s="28"/>
      <c r="F30" s="28"/>
      <c r="G30" s="28"/>
      <c r="H30" s="28"/>
      <c r="I30" s="28"/>
      <c r="J30" s="28"/>
    </row>
    <row r="31" spans="1:10" x14ac:dyDescent="0.25">
      <c r="A31" s="1" t="s">
        <v>11</v>
      </c>
      <c r="C31" s="16">
        <f>COUNTA(A8:A27)</f>
        <v>4</v>
      </c>
      <c r="D31" s="18"/>
      <c r="F31" s="1" t="s">
        <v>222</v>
      </c>
      <c r="H31" s="16">
        <f>COUNTIF(G8:G27,"unvollständig")+COUNTIF(G8:G27,"beschädigt")+COUNTIF(G8:G27,"falsch geliefert")</f>
        <v>1</v>
      </c>
      <c r="I31" s="18"/>
    </row>
    <row r="32" spans="1:10" x14ac:dyDescent="0.25">
      <c r="C32" s="22"/>
      <c r="D32" s="24"/>
      <c r="H32" s="22"/>
      <c r="I32" s="24"/>
    </row>
    <row r="34" spans="1:2" x14ac:dyDescent="0.25">
      <c r="A34" s="6" t="s">
        <v>223</v>
      </c>
      <c r="B34" s="6" t="s">
        <v>224</v>
      </c>
    </row>
  </sheetData>
  <mergeCells count="8">
    <mergeCell ref="A1:J1"/>
    <mergeCell ref="A6:J6"/>
    <mergeCell ref="C31:D32"/>
    <mergeCell ref="A30:J30"/>
    <mergeCell ref="C4:E4"/>
    <mergeCell ref="H31:I32"/>
    <mergeCell ref="C3:E3"/>
    <mergeCell ref="H3:J3"/>
  </mergeCells>
  <conditionalFormatting sqref="G8:G27">
    <cfRule type="expression" dxfId="79" priority="1">
      <formula>EXACT(G8,"erledigt")</formula>
    </cfRule>
    <cfRule type="expression" dxfId="78" priority="2">
      <formula>EXACT(G8,"behoben")</formula>
    </cfRule>
    <cfRule type="expression" dxfId="77" priority="3">
      <formula>EXACT(G8,"bestätigt")</formula>
    </cfRule>
    <cfRule type="expression" dxfId="76" priority="4">
      <formula>EXACT(G8,"in Arbeit")</formula>
    </cfRule>
    <cfRule type="expression" dxfId="75" priority="5">
      <formula>EXACT(G8,"in Bearbeitung")</formula>
    </cfRule>
    <cfRule type="expression" dxfId="74" priority="6">
      <formula>EXACT(G8,"behindert")</formula>
    </cfRule>
    <cfRule type="expression" dxfId="73" priority="7">
      <formula>EXACT(G8,"kritisch")</formula>
    </cfRule>
    <cfRule type="expression" dxfId="72" priority="8">
      <formula>EXACT(G8,"neu")</formula>
    </cfRule>
    <cfRule type="expression" dxfId="71" priority="9">
      <formula>EXACT(G8,"offen")</formula>
    </cfRule>
    <cfRule type="expression" dxfId="70" priority="10">
      <formula>EXACT(G8,"i.O.")</formula>
    </cfRule>
    <cfRule type="expression" dxfId="69" priority="11">
      <formula>EXACT(G8,"unvollständig")</formula>
    </cfRule>
    <cfRule type="expression" dxfId="68" priority="12">
      <formula>EXACT(G8,"beschädigt")</formula>
    </cfRule>
    <cfRule type="expression" dxfId="67" priority="13">
      <formula>EXACT(G8,"falsch geliefert")</formula>
    </cfRule>
    <cfRule type="expression" dxfId="66" priority="14">
      <formula>EXACT(G8,"hoch")</formula>
    </cfRule>
    <cfRule type="expression" dxfId="65" priority="15">
      <formula>EXACT(G8,"mittel")</formula>
    </cfRule>
    <cfRule type="expression" dxfId="64" priority="16">
      <formula>EXACT(G8,"niedrig")</formula>
    </cfRule>
  </conditionalFormatting>
  <dataValidations count="1">
    <dataValidation type="list" allowBlank="1" sqref="G8:G27" xr:uid="{00000000-0002-0000-0200-000000000000}">
      <formula1>"i.O.,beschädigt,unvollständig,falsch geliefert"</formula1>
    </dataValidation>
  </dataValidation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K31"/>
  <sheetViews>
    <sheetView showGridLines="0" workbookViewId="0">
      <selection sqref="A1:K1"/>
    </sheetView>
  </sheetViews>
  <sheetFormatPr baseColWidth="10" defaultColWidth="9.140625" defaultRowHeight="15" x14ac:dyDescent="0.25"/>
  <cols>
    <col min="1" max="1" width="12" customWidth="1"/>
    <col min="2" max="2" width="14" customWidth="1"/>
    <col min="3" max="3" width="18" customWidth="1"/>
    <col min="4" max="4" width="28" customWidth="1"/>
    <col min="5" max="5" width="14" customWidth="1"/>
    <col min="6" max="6" width="12" customWidth="1"/>
    <col min="7" max="7" width="18" customWidth="1"/>
    <col min="8" max="8" width="12" customWidth="1"/>
    <col min="9" max="9" width="16" customWidth="1"/>
    <col min="10" max="10" width="14" customWidth="1"/>
    <col min="11" max="11" width="24" customWidth="1"/>
  </cols>
  <sheetData>
    <row r="1" spans="1:11" ht="27.95" customHeight="1" x14ac:dyDescent="0.25">
      <c r="A1" s="34" t="s">
        <v>225</v>
      </c>
      <c r="B1" s="35"/>
      <c r="C1" s="35"/>
      <c r="D1" s="35"/>
      <c r="E1" s="35"/>
      <c r="F1" s="35"/>
      <c r="G1" s="35"/>
      <c r="H1" s="35"/>
      <c r="I1" s="35"/>
      <c r="J1" s="35"/>
      <c r="K1" s="35"/>
    </row>
    <row r="3" spans="1:11" x14ac:dyDescent="0.25">
      <c r="A3" s="1" t="s">
        <v>2</v>
      </c>
      <c r="C3" s="16" t="str">
        <f>Übersicht!C3</f>
        <v>Neubau Wohnanlage Lindenhof</v>
      </c>
      <c r="D3" s="28"/>
      <c r="E3" s="26"/>
      <c r="G3" s="1" t="s">
        <v>4</v>
      </c>
      <c r="H3" s="36">
        <f>Übersicht!J3</f>
        <v>46098</v>
      </c>
      <c r="I3" s="28"/>
      <c r="J3" s="26"/>
    </row>
    <row r="4" spans="1:11" x14ac:dyDescent="0.25">
      <c r="A4" s="1" t="s">
        <v>5</v>
      </c>
      <c r="C4" s="16" t="str">
        <f>Übersicht!C4</f>
        <v>Musterstraße 18, 80331 München</v>
      </c>
      <c r="D4" s="28"/>
      <c r="E4" s="26"/>
    </row>
    <row r="6" spans="1:11" x14ac:dyDescent="0.25">
      <c r="A6" s="31" t="s">
        <v>226</v>
      </c>
      <c r="B6" s="28"/>
      <c r="C6" s="26"/>
      <c r="E6" s="31" t="s">
        <v>227</v>
      </c>
      <c r="F6" s="28"/>
      <c r="G6" s="26"/>
      <c r="I6" s="31" t="s">
        <v>228</v>
      </c>
      <c r="J6" s="28"/>
      <c r="K6" s="26"/>
    </row>
    <row r="7" spans="1:11" x14ac:dyDescent="0.25">
      <c r="A7" s="32">
        <f>COUNTIF(I12:I31,"neu")</f>
        <v>1</v>
      </c>
      <c r="B7" s="17"/>
      <c r="C7" s="18"/>
      <c r="E7" s="32">
        <f>COUNTIF(I12:I31,"behoben")</f>
        <v>1</v>
      </c>
      <c r="F7" s="17"/>
      <c r="G7" s="18"/>
      <c r="I7" s="32">
        <f>COUNTIF(I12:I31,"neu")+COUNTIF(I12:I31,"in Bearbeitung")</f>
        <v>3</v>
      </c>
      <c r="J7" s="17"/>
      <c r="K7" s="18"/>
    </row>
    <row r="8" spans="1:11" x14ac:dyDescent="0.25">
      <c r="A8" s="22"/>
      <c r="B8" s="23"/>
      <c r="C8" s="24"/>
      <c r="E8" s="22"/>
      <c r="F8" s="23"/>
      <c r="G8" s="24"/>
      <c r="I8" s="22"/>
      <c r="J8" s="23"/>
      <c r="K8" s="24"/>
    </row>
    <row r="10" spans="1:11" ht="20.100000000000001" customHeight="1" x14ac:dyDescent="0.25">
      <c r="A10" s="27" t="s">
        <v>229</v>
      </c>
      <c r="B10" s="28"/>
      <c r="C10" s="28"/>
      <c r="D10" s="28"/>
      <c r="E10" s="28"/>
      <c r="F10" s="28"/>
      <c r="G10" s="28"/>
      <c r="H10" s="28"/>
      <c r="I10" s="28"/>
      <c r="J10" s="28"/>
      <c r="K10" s="28"/>
    </row>
    <row r="11" spans="1:11" ht="24" customHeight="1" x14ac:dyDescent="0.25">
      <c r="A11" s="3" t="s">
        <v>230</v>
      </c>
      <c r="B11" s="3" t="s">
        <v>231</v>
      </c>
      <c r="C11" s="3" t="s">
        <v>114</v>
      </c>
      <c r="D11" s="3" t="s">
        <v>180</v>
      </c>
      <c r="E11" s="3" t="s">
        <v>232</v>
      </c>
      <c r="F11" s="3" t="s">
        <v>116</v>
      </c>
      <c r="G11" s="3" t="s">
        <v>117</v>
      </c>
      <c r="H11" s="3" t="s">
        <v>233</v>
      </c>
      <c r="I11" s="3" t="s">
        <v>41</v>
      </c>
      <c r="J11" s="3" t="s">
        <v>234</v>
      </c>
      <c r="K11" s="3" t="s">
        <v>235</v>
      </c>
    </row>
    <row r="12" spans="1:11" ht="30" x14ac:dyDescent="0.25">
      <c r="A12" s="5" t="s">
        <v>236</v>
      </c>
      <c r="B12" s="7">
        <v>46098</v>
      </c>
      <c r="C12" s="4" t="s">
        <v>120</v>
      </c>
      <c r="D12" s="4" t="s">
        <v>121</v>
      </c>
      <c r="E12" s="4" t="s">
        <v>237</v>
      </c>
      <c r="F12" s="5" t="s">
        <v>122</v>
      </c>
      <c r="G12" s="4" t="s">
        <v>44</v>
      </c>
      <c r="H12" s="7">
        <v>46099</v>
      </c>
      <c r="I12" s="5" t="s">
        <v>123</v>
      </c>
      <c r="J12" s="5"/>
      <c r="K12" s="4" t="s">
        <v>238</v>
      </c>
    </row>
    <row r="13" spans="1:11" x14ac:dyDescent="0.25">
      <c r="A13" s="5" t="s">
        <v>239</v>
      </c>
      <c r="B13" s="7">
        <v>46098</v>
      </c>
      <c r="C13" s="4" t="s">
        <v>125</v>
      </c>
      <c r="D13" s="4" t="s">
        <v>126</v>
      </c>
      <c r="E13" s="4" t="s">
        <v>240</v>
      </c>
      <c r="F13" s="5" t="s">
        <v>127</v>
      </c>
      <c r="G13" s="4" t="s">
        <v>98</v>
      </c>
      <c r="H13" s="7">
        <v>46099</v>
      </c>
      <c r="I13" s="5" t="s">
        <v>128</v>
      </c>
      <c r="J13" s="5"/>
      <c r="K13" s="4" t="s">
        <v>241</v>
      </c>
    </row>
    <row r="14" spans="1:11" ht="30" x14ac:dyDescent="0.25">
      <c r="A14" s="5" t="s">
        <v>242</v>
      </c>
      <c r="B14" s="7">
        <v>46098</v>
      </c>
      <c r="C14" s="4" t="s">
        <v>131</v>
      </c>
      <c r="D14" s="4" t="s">
        <v>132</v>
      </c>
      <c r="E14" s="4" t="s">
        <v>243</v>
      </c>
      <c r="F14" s="5" t="s">
        <v>133</v>
      </c>
      <c r="G14" s="4" t="s">
        <v>53</v>
      </c>
      <c r="H14" s="7">
        <v>46098</v>
      </c>
      <c r="I14" s="5" t="s">
        <v>134</v>
      </c>
      <c r="J14" s="7">
        <v>46098</v>
      </c>
      <c r="K14" s="4" t="s">
        <v>244</v>
      </c>
    </row>
    <row r="15" spans="1:11" ht="30" x14ac:dyDescent="0.25">
      <c r="A15" s="5" t="s">
        <v>245</v>
      </c>
      <c r="B15" s="7">
        <v>46097</v>
      </c>
      <c r="C15" s="4" t="s">
        <v>246</v>
      </c>
      <c r="D15" s="4" t="s">
        <v>247</v>
      </c>
      <c r="E15" s="4" t="s">
        <v>243</v>
      </c>
      <c r="F15" s="5" t="s">
        <v>127</v>
      </c>
      <c r="G15" s="4" t="s">
        <v>44</v>
      </c>
      <c r="H15" s="7">
        <v>46100</v>
      </c>
      <c r="I15" s="5" t="s">
        <v>128</v>
      </c>
      <c r="J15" s="5"/>
      <c r="K15" s="4" t="s">
        <v>248</v>
      </c>
    </row>
    <row r="16" spans="1:11" x14ac:dyDescent="0.25">
      <c r="A16" s="5"/>
      <c r="B16" s="5"/>
      <c r="C16" s="4"/>
      <c r="D16" s="4"/>
      <c r="E16" s="4"/>
      <c r="F16" s="5"/>
      <c r="G16" s="4"/>
      <c r="H16" s="5"/>
      <c r="I16" s="5"/>
      <c r="J16" s="5"/>
      <c r="K16" s="4"/>
    </row>
    <row r="17" spans="1:11" x14ac:dyDescent="0.25">
      <c r="A17" s="5"/>
      <c r="B17" s="5"/>
      <c r="C17" s="4"/>
      <c r="D17" s="4"/>
      <c r="E17" s="4"/>
      <c r="F17" s="5"/>
      <c r="G17" s="4"/>
      <c r="H17" s="5"/>
      <c r="I17" s="5"/>
      <c r="J17" s="5"/>
      <c r="K17" s="4"/>
    </row>
    <row r="18" spans="1:11" x14ac:dyDescent="0.25">
      <c r="A18" s="5"/>
      <c r="B18" s="5"/>
      <c r="C18" s="4"/>
      <c r="D18" s="4"/>
      <c r="E18" s="4"/>
      <c r="F18" s="5"/>
      <c r="G18" s="4"/>
      <c r="H18" s="5"/>
      <c r="I18" s="5"/>
      <c r="J18" s="5"/>
      <c r="K18" s="4"/>
    </row>
    <row r="19" spans="1:11" x14ac:dyDescent="0.25">
      <c r="A19" s="5"/>
      <c r="B19" s="5"/>
      <c r="C19" s="4"/>
      <c r="D19" s="4"/>
      <c r="E19" s="4"/>
      <c r="F19" s="5"/>
      <c r="G19" s="4"/>
      <c r="H19" s="5"/>
      <c r="I19" s="5"/>
      <c r="J19" s="5"/>
      <c r="K19" s="4"/>
    </row>
    <row r="20" spans="1:11" x14ac:dyDescent="0.25">
      <c r="A20" s="5"/>
      <c r="B20" s="5"/>
      <c r="C20" s="4"/>
      <c r="D20" s="4"/>
      <c r="E20" s="4"/>
      <c r="F20" s="5"/>
      <c r="G20" s="4"/>
      <c r="H20" s="5"/>
      <c r="I20" s="5"/>
      <c r="J20" s="5"/>
      <c r="K20" s="4"/>
    </row>
    <row r="21" spans="1:11" x14ac:dyDescent="0.25">
      <c r="A21" s="5"/>
      <c r="B21" s="5"/>
      <c r="C21" s="4"/>
      <c r="D21" s="4"/>
      <c r="E21" s="4"/>
      <c r="F21" s="5"/>
      <c r="G21" s="4"/>
      <c r="H21" s="5"/>
      <c r="I21" s="5"/>
      <c r="J21" s="5"/>
      <c r="K21" s="4"/>
    </row>
    <row r="22" spans="1:11" x14ac:dyDescent="0.25">
      <c r="A22" s="5"/>
      <c r="B22" s="5"/>
      <c r="C22" s="4"/>
      <c r="D22" s="4"/>
      <c r="E22" s="4"/>
      <c r="F22" s="5"/>
      <c r="G22" s="4"/>
      <c r="H22" s="5"/>
      <c r="I22" s="5"/>
      <c r="J22" s="5"/>
      <c r="K22" s="4"/>
    </row>
    <row r="23" spans="1:11" x14ac:dyDescent="0.25">
      <c r="A23" s="5"/>
      <c r="B23" s="5"/>
      <c r="C23" s="4"/>
      <c r="D23" s="4"/>
      <c r="E23" s="4"/>
      <c r="F23" s="5"/>
      <c r="G23" s="4"/>
      <c r="H23" s="5"/>
      <c r="I23" s="5"/>
      <c r="J23" s="5"/>
      <c r="K23" s="4"/>
    </row>
    <row r="24" spans="1:11" x14ac:dyDescent="0.25">
      <c r="A24" s="5"/>
      <c r="B24" s="5"/>
      <c r="C24" s="4"/>
      <c r="D24" s="4"/>
      <c r="E24" s="4"/>
      <c r="F24" s="5"/>
      <c r="G24" s="4"/>
      <c r="H24" s="5"/>
      <c r="I24" s="5"/>
      <c r="J24" s="5"/>
      <c r="K24" s="4"/>
    </row>
    <row r="25" spans="1:11" x14ac:dyDescent="0.25">
      <c r="A25" s="5"/>
      <c r="B25" s="5"/>
      <c r="C25" s="4"/>
      <c r="D25" s="4"/>
      <c r="E25" s="4"/>
      <c r="F25" s="5"/>
      <c r="G25" s="4"/>
      <c r="H25" s="5"/>
      <c r="I25" s="5"/>
      <c r="J25" s="5"/>
      <c r="K25" s="4"/>
    </row>
    <row r="26" spans="1:11" x14ac:dyDescent="0.25">
      <c r="A26" s="5"/>
      <c r="B26" s="5"/>
      <c r="C26" s="4"/>
      <c r="D26" s="4"/>
      <c r="E26" s="4"/>
      <c r="F26" s="5"/>
      <c r="G26" s="4"/>
      <c r="H26" s="5"/>
      <c r="I26" s="5"/>
      <c r="J26" s="5"/>
      <c r="K26" s="4"/>
    </row>
    <row r="27" spans="1:11" x14ac:dyDescent="0.25">
      <c r="A27" s="5"/>
      <c r="B27" s="5"/>
      <c r="C27" s="4"/>
      <c r="D27" s="4"/>
      <c r="E27" s="4"/>
      <c r="F27" s="5"/>
      <c r="G27" s="4"/>
      <c r="H27" s="5"/>
      <c r="I27" s="5"/>
      <c r="J27" s="5"/>
      <c r="K27" s="4"/>
    </row>
    <row r="28" spans="1:11" x14ac:dyDescent="0.25">
      <c r="A28" s="5"/>
      <c r="B28" s="5"/>
      <c r="C28" s="4"/>
      <c r="D28" s="4"/>
      <c r="E28" s="4"/>
      <c r="F28" s="5"/>
      <c r="G28" s="4"/>
      <c r="H28" s="5"/>
      <c r="I28" s="5"/>
      <c r="J28" s="5"/>
      <c r="K28" s="4"/>
    </row>
    <row r="29" spans="1:11" x14ac:dyDescent="0.25">
      <c r="A29" s="5"/>
      <c r="B29" s="5"/>
      <c r="C29" s="4"/>
      <c r="D29" s="4"/>
      <c r="E29" s="4"/>
      <c r="F29" s="5"/>
      <c r="G29" s="4"/>
      <c r="H29" s="5"/>
      <c r="I29" s="5"/>
      <c r="J29" s="5"/>
      <c r="K29" s="4"/>
    </row>
    <row r="30" spans="1:11" x14ac:dyDescent="0.25">
      <c r="A30" s="5"/>
      <c r="B30" s="5"/>
      <c r="C30" s="4"/>
      <c r="D30" s="4"/>
      <c r="E30" s="4"/>
      <c r="F30" s="5"/>
      <c r="G30" s="4"/>
      <c r="H30" s="5"/>
      <c r="I30" s="5"/>
      <c r="J30" s="5"/>
      <c r="K30" s="4"/>
    </row>
    <row r="31" spans="1:11" x14ac:dyDescent="0.25">
      <c r="A31" s="5"/>
      <c r="B31" s="5"/>
      <c r="C31" s="4"/>
      <c r="D31" s="4"/>
      <c r="E31" s="4"/>
      <c r="F31" s="5"/>
      <c r="G31" s="4"/>
      <c r="H31" s="5"/>
      <c r="I31" s="5"/>
      <c r="J31" s="5"/>
      <c r="K31" s="4"/>
    </row>
  </sheetData>
  <mergeCells count="11">
    <mergeCell ref="A10:K10"/>
    <mergeCell ref="H3:J3"/>
    <mergeCell ref="A1:K1"/>
    <mergeCell ref="A7:C8"/>
    <mergeCell ref="E6:G6"/>
    <mergeCell ref="E7:G8"/>
    <mergeCell ref="I6:K6"/>
    <mergeCell ref="I7:K8"/>
    <mergeCell ref="A6:C6"/>
    <mergeCell ref="C4:E4"/>
    <mergeCell ref="C3:E3"/>
  </mergeCells>
  <conditionalFormatting sqref="F12:F31">
    <cfRule type="expression" dxfId="63" priority="1">
      <formula>EXACT(F12,"erledigt")</formula>
    </cfRule>
    <cfRule type="expression" dxfId="62" priority="2">
      <formula>EXACT(F12,"behoben")</formula>
    </cfRule>
    <cfRule type="expression" dxfId="61" priority="3">
      <formula>EXACT(F12,"bestätigt")</formula>
    </cfRule>
    <cfRule type="expression" dxfId="60" priority="4">
      <formula>EXACT(F12,"in Arbeit")</formula>
    </cfRule>
    <cfRule type="expression" dxfId="59" priority="5">
      <formula>EXACT(F12,"in Bearbeitung")</formula>
    </cfRule>
    <cfRule type="expression" dxfId="58" priority="6">
      <formula>EXACT(F12,"behindert")</formula>
    </cfRule>
    <cfRule type="expression" dxfId="57" priority="7">
      <formula>EXACT(F12,"kritisch")</formula>
    </cfRule>
    <cfRule type="expression" dxfId="56" priority="8">
      <formula>EXACT(F12,"neu")</formula>
    </cfRule>
    <cfRule type="expression" dxfId="55" priority="9">
      <formula>EXACT(F12,"offen")</formula>
    </cfRule>
    <cfRule type="expression" dxfId="54" priority="10">
      <formula>EXACT(F12,"i.O.")</formula>
    </cfRule>
    <cfRule type="expression" dxfId="53" priority="11">
      <formula>EXACT(F12,"unvollständig")</formula>
    </cfRule>
    <cfRule type="expression" dxfId="52" priority="12">
      <formula>EXACT(F12,"beschädigt")</formula>
    </cfRule>
    <cfRule type="expression" dxfId="51" priority="13">
      <formula>EXACT(F12,"falsch geliefert")</formula>
    </cfRule>
    <cfRule type="expression" dxfId="50" priority="14">
      <formula>EXACT(F12,"hoch")</formula>
    </cfRule>
    <cfRule type="expression" dxfId="49" priority="15">
      <formula>EXACT(F12,"mittel")</formula>
    </cfRule>
    <cfRule type="expression" dxfId="48" priority="16">
      <formula>EXACT(F12,"niedrig")</formula>
    </cfRule>
  </conditionalFormatting>
  <conditionalFormatting sqref="I12:I31">
    <cfRule type="expression" dxfId="47" priority="17">
      <formula>EXACT(I12,"erledigt")</formula>
    </cfRule>
    <cfRule type="expression" dxfId="46" priority="18">
      <formula>EXACT(I12,"behoben")</formula>
    </cfRule>
    <cfRule type="expression" dxfId="45" priority="19">
      <formula>EXACT(I12,"bestätigt")</formula>
    </cfRule>
    <cfRule type="expression" dxfId="44" priority="20">
      <formula>EXACT(I12,"in Arbeit")</formula>
    </cfRule>
    <cfRule type="expression" dxfId="43" priority="21">
      <formula>EXACT(I12,"in Bearbeitung")</formula>
    </cfRule>
    <cfRule type="expression" dxfId="42" priority="22">
      <formula>EXACT(I12,"behindert")</formula>
    </cfRule>
    <cfRule type="expression" dxfId="41" priority="23">
      <formula>EXACT(I12,"kritisch")</formula>
    </cfRule>
    <cfRule type="expression" dxfId="40" priority="24">
      <formula>EXACT(I12,"neu")</formula>
    </cfRule>
    <cfRule type="expression" dxfId="39" priority="25">
      <formula>EXACT(I12,"offen")</formula>
    </cfRule>
    <cfRule type="expression" dxfId="38" priority="26">
      <formula>EXACT(I12,"i.O.")</formula>
    </cfRule>
    <cfRule type="expression" dxfId="37" priority="27">
      <formula>EXACT(I12,"unvollständig")</formula>
    </cfRule>
    <cfRule type="expression" dxfId="36" priority="28">
      <formula>EXACT(I12,"beschädigt")</formula>
    </cfRule>
    <cfRule type="expression" dxfId="35" priority="29">
      <formula>EXACT(I12,"falsch geliefert")</formula>
    </cfRule>
    <cfRule type="expression" dxfId="34" priority="30">
      <formula>EXACT(I12,"hoch")</formula>
    </cfRule>
    <cfRule type="expression" dxfId="33" priority="31">
      <formula>EXACT(I12,"mittel")</formula>
    </cfRule>
    <cfRule type="expression" dxfId="32" priority="32">
      <formula>EXACT(I12,"niedrig")</formula>
    </cfRule>
  </conditionalFormatting>
  <dataValidations count="3">
    <dataValidation type="list" allowBlank="1" sqref="E12:E31" xr:uid="{00000000-0002-0000-0300-000000000000}">
      <formula1>"Ausführung,Material,Termin,Sicherheit,Sonstiges"</formula1>
    </dataValidation>
    <dataValidation type="list" allowBlank="1" sqref="F12:F31" xr:uid="{00000000-0002-0000-0300-000001000000}">
      <formula1>"niedrig,mittel,hoch,kritisch"</formula1>
    </dataValidation>
    <dataValidation type="list" allowBlank="1" sqref="I12:I31" xr:uid="{00000000-0002-0000-0300-000002000000}">
      <formula1>"neu,in Bearbeitung,behoben"</formula1>
    </dataValidation>
  </dataValidation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I37"/>
  <sheetViews>
    <sheetView showGridLines="0" workbookViewId="0">
      <selection sqref="A1:I1"/>
    </sheetView>
  </sheetViews>
  <sheetFormatPr baseColWidth="10" defaultColWidth="9.140625" defaultRowHeight="15" x14ac:dyDescent="0.25"/>
  <cols>
    <col min="1" max="2" width="11" customWidth="1"/>
    <col min="3" max="3" width="16" customWidth="1"/>
    <col min="4" max="5" width="22" customWidth="1"/>
    <col min="6" max="6" width="26" customWidth="1"/>
    <col min="7" max="7" width="18" customWidth="1"/>
    <col min="8" max="8" width="12" customWidth="1"/>
    <col min="9" max="9" width="14" customWidth="1"/>
  </cols>
  <sheetData>
    <row r="1" spans="1:9" ht="27.95" customHeight="1" x14ac:dyDescent="0.25">
      <c r="A1" s="34" t="s">
        <v>249</v>
      </c>
      <c r="B1" s="35"/>
      <c r="C1" s="35"/>
      <c r="D1" s="35"/>
      <c r="E1" s="35"/>
      <c r="F1" s="35"/>
      <c r="G1" s="35"/>
      <c r="H1" s="35"/>
      <c r="I1" s="35"/>
    </row>
    <row r="3" spans="1:9" x14ac:dyDescent="0.25">
      <c r="A3" s="1" t="s">
        <v>2</v>
      </c>
      <c r="C3" s="16" t="str">
        <f>Übersicht!C3</f>
        <v>Neubau Wohnanlage Lindenhof</v>
      </c>
      <c r="D3" s="28"/>
      <c r="E3" s="26"/>
      <c r="G3" s="1" t="s">
        <v>4</v>
      </c>
      <c r="H3" s="36">
        <f>Übersicht!J3</f>
        <v>46098</v>
      </c>
      <c r="I3" s="26"/>
    </row>
    <row r="4" spans="1:9" x14ac:dyDescent="0.25">
      <c r="A4" s="1" t="s">
        <v>5</v>
      </c>
      <c r="C4" s="16" t="str">
        <f>Übersicht!C4</f>
        <v>Musterstraße 18, 80331 München</v>
      </c>
      <c r="D4" s="28"/>
      <c r="E4" s="26"/>
    </row>
    <row r="6" spans="1:9" ht="20.100000000000001" customHeight="1" x14ac:dyDescent="0.25">
      <c r="A6" s="27" t="s">
        <v>250</v>
      </c>
      <c r="B6" s="28"/>
      <c r="C6" s="28"/>
      <c r="D6" s="28"/>
      <c r="E6" s="28"/>
      <c r="F6" s="28"/>
      <c r="G6" s="28"/>
      <c r="H6" s="28"/>
      <c r="I6" s="28"/>
    </row>
    <row r="7" spans="1:9" ht="24" customHeight="1" x14ac:dyDescent="0.25">
      <c r="A7" s="3" t="s">
        <v>251</v>
      </c>
      <c r="B7" s="3" t="s">
        <v>252</v>
      </c>
      <c r="C7" s="3" t="s">
        <v>253</v>
      </c>
      <c r="D7" s="3" t="s">
        <v>254</v>
      </c>
      <c r="E7" s="3" t="s">
        <v>255</v>
      </c>
      <c r="F7" s="3" t="s">
        <v>256</v>
      </c>
      <c r="G7" s="3" t="s">
        <v>117</v>
      </c>
      <c r="H7" s="3" t="s">
        <v>233</v>
      </c>
      <c r="I7" s="3" t="s">
        <v>41</v>
      </c>
    </row>
    <row r="8" spans="1:9" ht="30" x14ac:dyDescent="0.25">
      <c r="A8" s="5" t="s">
        <v>92</v>
      </c>
      <c r="B8" s="5" t="s">
        <v>257</v>
      </c>
      <c r="C8" s="5" t="s">
        <v>258</v>
      </c>
      <c r="D8" s="4" t="s">
        <v>94</v>
      </c>
      <c r="E8" s="4" t="s">
        <v>93</v>
      </c>
      <c r="F8" s="4" t="s">
        <v>95</v>
      </c>
      <c r="G8" s="4" t="s">
        <v>13</v>
      </c>
      <c r="H8" s="5" t="s">
        <v>259</v>
      </c>
      <c r="I8" s="5" t="s">
        <v>60</v>
      </c>
    </row>
    <row r="9" spans="1:9" ht="30" x14ac:dyDescent="0.25">
      <c r="A9" s="5" t="s">
        <v>101</v>
      </c>
      <c r="B9" s="5" t="s">
        <v>260</v>
      </c>
      <c r="C9" s="5" t="s">
        <v>261</v>
      </c>
      <c r="D9" s="4" t="s">
        <v>103</v>
      </c>
      <c r="E9" s="4" t="s">
        <v>102</v>
      </c>
      <c r="F9" s="4" t="s">
        <v>262</v>
      </c>
      <c r="G9" s="4" t="s">
        <v>98</v>
      </c>
      <c r="H9" s="5" t="s">
        <v>259</v>
      </c>
      <c r="I9" s="5" t="s">
        <v>51</v>
      </c>
    </row>
    <row r="10" spans="1:9" ht="30" x14ac:dyDescent="0.25">
      <c r="A10" s="5" t="s">
        <v>108</v>
      </c>
      <c r="B10" s="5" t="s">
        <v>263</v>
      </c>
      <c r="C10" s="5" t="s">
        <v>264</v>
      </c>
      <c r="D10" s="4" t="s">
        <v>110</v>
      </c>
      <c r="E10" s="4" t="s">
        <v>109</v>
      </c>
      <c r="F10" s="4" t="s">
        <v>111</v>
      </c>
      <c r="G10" s="4" t="s">
        <v>265</v>
      </c>
      <c r="H10" s="5" t="s">
        <v>266</v>
      </c>
      <c r="I10" s="5" t="s">
        <v>60</v>
      </c>
    </row>
    <row r="11" spans="1:9" x14ac:dyDescent="0.25">
      <c r="A11" s="5"/>
      <c r="B11" s="5"/>
      <c r="C11" s="5"/>
      <c r="D11" s="4"/>
      <c r="E11" s="4"/>
      <c r="F11" s="4"/>
      <c r="G11" s="4"/>
      <c r="H11" s="5"/>
      <c r="I11" s="5"/>
    </row>
    <row r="12" spans="1:9" x14ac:dyDescent="0.25">
      <c r="A12" s="5"/>
      <c r="B12" s="5"/>
      <c r="C12" s="5"/>
      <c r="D12" s="4"/>
      <c r="E12" s="4"/>
      <c r="F12" s="4"/>
      <c r="G12" s="4"/>
      <c r="H12" s="5"/>
      <c r="I12" s="5"/>
    </row>
    <row r="13" spans="1:9" x14ac:dyDescent="0.25">
      <c r="A13" s="5"/>
      <c r="B13" s="5"/>
      <c r="C13" s="5"/>
      <c r="D13" s="4"/>
      <c r="E13" s="4"/>
      <c r="F13" s="4"/>
      <c r="G13" s="4"/>
      <c r="H13" s="5"/>
      <c r="I13" s="5"/>
    </row>
    <row r="14" spans="1:9" x14ac:dyDescent="0.25">
      <c r="A14" s="5"/>
      <c r="B14" s="5"/>
      <c r="C14" s="5"/>
      <c r="D14" s="4"/>
      <c r="E14" s="4"/>
      <c r="F14" s="4"/>
      <c r="G14" s="4"/>
      <c r="H14" s="5"/>
      <c r="I14" s="5"/>
    </row>
    <row r="15" spans="1:9" x14ac:dyDescent="0.25">
      <c r="A15" s="5"/>
      <c r="B15" s="5"/>
      <c r="C15" s="5"/>
      <c r="D15" s="4"/>
      <c r="E15" s="4"/>
      <c r="F15" s="4"/>
      <c r="G15" s="4"/>
      <c r="H15" s="5"/>
      <c r="I15" s="5"/>
    </row>
    <row r="16" spans="1:9" x14ac:dyDescent="0.25">
      <c r="A16" s="5"/>
      <c r="B16" s="5"/>
      <c r="C16" s="5"/>
      <c r="D16" s="4"/>
      <c r="E16" s="4"/>
      <c r="F16" s="4"/>
      <c r="G16" s="4"/>
      <c r="H16" s="5"/>
      <c r="I16" s="5"/>
    </row>
    <row r="17" spans="1:9" x14ac:dyDescent="0.25">
      <c r="A17" s="5"/>
      <c r="B17" s="5"/>
      <c r="C17" s="5"/>
      <c r="D17" s="4"/>
      <c r="E17" s="4"/>
      <c r="F17" s="4"/>
      <c r="G17" s="4"/>
      <c r="H17" s="5"/>
      <c r="I17" s="5"/>
    </row>
    <row r="18" spans="1:9" x14ac:dyDescent="0.25">
      <c r="A18" s="5"/>
      <c r="B18" s="5"/>
      <c r="C18" s="5"/>
      <c r="D18" s="4"/>
      <c r="E18" s="4"/>
      <c r="F18" s="4"/>
      <c r="G18" s="4"/>
      <c r="H18" s="5"/>
      <c r="I18" s="5"/>
    </row>
    <row r="19" spans="1:9" x14ac:dyDescent="0.25">
      <c r="A19" s="5"/>
      <c r="B19" s="5"/>
      <c r="C19" s="5"/>
      <c r="D19" s="4"/>
      <c r="E19" s="4"/>
      <c r="F19" s="4"/>
      <c r="G19" s="4"/>
      <c r="H19" s="5"/>
      <c r="I19" s="5"/>
    </row>
    <row r="22" spans="1:9" ht="20.100000000000001" customHeight="1" x14ac:dyDescent="0.25">
      <c r="A22" s="27" t="s">
        <v>267</v>
      </c>
      <c r="B22" s="28"/>
      <c r="C22" s="28"/>
      <c r="D22" s="28"/>
      <c r="E22" s="28"/>
      <c r="F22" s="28"/>
      <c r="G22" s="28"/>
      <c r="H22" s="28"/>
      <c r="I22" s="28"/>
    </row>
    <row r="23" spans="1:9" ht="24" customHeight="1" x14ac:dyDescent="0.25">
      <c r="A23" s="3" t="s">
        <v>83</v>
      </c>
      <c r="B23" s="3" t="s">
        <v>268</v>
      </c>
      <c r="C23" s="3" t="s">
        <v>269</v>
      </c>
      <c r="D23" s="3" t="s">
        <v>38</v>
      </c>
      <c r="E23" s="3" t="s">
        <v>270</v>
      </c>
      <c r="F23" s="3" t="s">
        <v>271</v>
      </c>
      <c r="G23" s="3" t="s">
        <v>41</v>
      </c>
      <c r="H23" s="3" t="s">
        <v>43</v>
      </c>
      <c r="I23" s="3" t="s">
        <v>37</v>
      </c>
    </row>
    <row r="24" spans="1:9" ht="30" x14ac:dyDescent="0.25">
      <c r="A24" s="5" t="s">
        <v>272</v>
      </c>
      <c r="B24" s="4" t="s">
        <v>13</v>
      </c>
      <c r="C24" s="4" t="s">
        <v>44</v>
      </c>
      <c r="D24" s="4" t="s">
        <v>120</v>
      </c>
      <c r="E24" s="4" t="s">
        <v>273</v>
      </c>
      <c r="F24" s="5" t="s">
        <v>259</v>
      </c>
      <c r="G24" s="5" t="s">
        <v>172</v>
      </c>
      <c r="H24" s="4" t="s">
        <v>274</v>
      </c>
      <c r="I24" s="4"/>
    </row>
    <row r="25" spans="1:9" ht="45" x14ac:dyDescent="0.25">
      <c r="A25" s="5" t="s">
        <v>275</v>
      </c>
      <c r="B25" s="4" t="s">
        <v>13</v>
      </c>
      <c r="C25" s="4" t="s">
        <v>98</v>
      </c>
      <c r="D25" s="4" t="s">
        <v>125</v>
      </c>
      <c r="E25" s="4" t="s">
        <v>276</v>
      </c>
      <c r="F25" s="5" t="s">
        <v>259</v>
      </c>
      <c r="G25" s="5" t="s">
        <v>277</v>
      </c>
      <c r="H25" s="4" t="s">
        <v>278</v>
      </c>
      <c r="I25" s="4"/>
    </row>
    <row r="26" spans="1:9" ht="30" x14ac:dyDescent="0.25">
      <c r="A26" s="5" t="s">
        <v>279</v>
      </c>
      <c r="B26" s="4" t="s">
        <v>188</v>
      </c>
      <c r="C26" s="4" t="s">
        <v>53</v>
      </c>
      <c r="D26" s="4" t="s">
        <v>57</v>
      </c>
      <c r="E26" s="4" t="s">
        <v>280</v>
      </c>
      <c r="F26" s="5" t="s">
        <v>266</v>
      </c>
      <c r="G26" s="5" t="s">
        <v>60</v>
      </c>
      <c r="H26" s="4" t="s">
        <v>281</v>
      </c>
      <c r="I26" s="4"/>
    </row>
    <row r="27" spans="1:9" x14ac:dyDescent="0.25">
      <c r="A27" s="5"/>
      <c r="B27" s="4"/>
      <c r="C27" s="4"/>
      <c r="D27" s="4"/>
      <c r="E27" s="4"/>
      <c r="F27" s="5"/>
      <c r="G27" s="5"/>
      <c r="H27" s="4"/>
      <c r="I27" s="4"/>
    </row>
    <row r="28" spans="1:9" x14ac:dyDescent="0.25">
      <c r="A28" s="5"/>
      <c r="B28" s="4"/>
      <c r="C28" s="4"/>
      <c r="D28" s="4"/>
      <c r="E28" s="4"/>
      <c r="F28" s="5"/>
      <c r="G28" s="5"/>
      <c r="H28" s="4"/>
      <c r="I28" s="4"/>
    </row>
    <row r="29" spans="1:9" x14ac:dyDescent="0.25">
      <c r="A29" s="5"/>
      <c r="B29" s="4"/>
      <c r="C29" s="4"/>
      <c r="D29" s="4"/>
      <c r="E29" s="4"/>
      <c r="F29" s="5"/>
      <c r="G29" s="5"/>
      <c r="H29" s="4"/>
      <c r="I29" s="4"/>
    </row>
    <row r="30" spans="1:9" x14ac:dyDescent="0.25">
      <c r="A30" s="5"/>
      <c r="B30" s="4"/>
      <c r="C30" s="4"/>
      <c r="D30" s="4"/>
      <c r="E30" s="4"/>
      <c r="F30" s="5"/>
      <c r="G30" s="5"/>
      <c r="H30" s="4"/>
      <c r="I30" s="4"/>
    </row>
    <row r="31" spans="1:9" x14ac:dyDescent="0.25">
      <c r="A31" s="5"/>
      <c r="B31" s="4"/>
      <c r="C31" s="4"/>
      <c r="D31" s="4"/>
      <c r="E31" s="4"/>
      <c r="F31" s="5"/>
      <c r="G31" s="5"/>
      <c r="H31" s="4"/>
      <c r="I31" s="4"/>
    </row>
    <row r="32" spans="1:9" x14ac:dyDescent="0.25">
      <c r="A32" s="5"/>
      <c r="B32" s="4"/>
      <c r="C32" s="4"/>
      <c r="D32" s="4"/>
      <c r="E32" s="4"/>
      <c r="F32" s="5"/>
      <c r="G32" s="5"/>
      <c r="H32" s="4"/>
      <c r="I32" s="4"/>
    </row>
    <row r="33" spans="1:9" x14ac:dyDescent="0.25">
      <c r="A33" s="5"/>
      <c r="B33" s="4"/>
      <c r="C33" s="4"/>
      <c r="D33" s="4"/>
      <c r="E33" s="4"/>
      <c r="F33" s="5"/>
      <c r="G33" s="5"/>
      <c r="H33" s="4"/>
      <c r="I33" s="4"/>
    </row>
    <row r="36" spans="1:9" x14ac:dyDescent="0.25">
      <c r="A36" s="1" t="s">
        <v>193</v>
      </c>
      <c r="C36" s="16" t="s">
        <v>37</v>
      </c>
      <c r="D36" s="18"/>
      <c r="F36" s="1" t="s">
        <v>282</v>
      </c>
      <c r="G36" s="16" t="s">
        <v>37</v>
      </c>
      <c r="H36" s="17"/>
      <c r="I36" s="18"/>
    </row>
    <row r="37" spans="1:9" x14ac:dyDescent="0.25">
      <c r="C37" s="22"/>
      <c r="D37" s="24"/>
      <c r="G37" s="22"/>
      <c r="H37" s="23"/>
      <c r="I37" s="24"/>
    </row>
  </sheetData>
  <mergeCells count="8">
    <mergeCell ref="G36:I37"/>
    <mergeCell ref="A1:I1"/>
    <mergeCell ref="C4:E4"/>
    <mergeCell ref="C3:E3"/>
    <mergeCell ref="C36:D37"/>
    <mergeCell ref="A6:I6"/>
    <mergeCell ref="A22:I22"/>
    <mergeCell ref="H3:I3"/>
  </mergeCells>
  <conditionalFormatting sqref="G24:G33">
    <cfRule type="expression" dxfId="31" priority="17">
      <formula>EXACT(G24,"erledigt")</formula>
    </cfRule>
    <cfRule type="expression" dxfId="30" priority="18">
      <formula>EXACT(G24,"behoben")</formula>
    </cfRule>
    <cfRule type="expression" dxfId="29" priority="19">
      <formula>EXACT(G24,"bestätigt")</formula>
    </cfRule>
    <cfRule type="expression" dxfId="28" priority="20">
      <formula>EXACT(G24,"in Arbeit")</formula>
    </cfRule>
    <cfRule type="expression" dxfId="27" priority="21">
      <formula>EXACT(G24,"in Bearbeitung")</formula>
    </cfRule>
    <cfRule type="expression" dxfId="26" priority="22">
      <formula>EXACT(G24,"behindert")</formula>
    </cfRule>
    <cfRule type="expression" dxfId="25" priority="23">
      <formula>EXACT(G24,"kritisch")</formula>
    </cfRule>
    <cfRule type="expression" dxfId="24" priority="24">
      <formula>EXACT(G24,"neu")</formula>
    </cfRule>
    <cfRule type="expression" dxfId="23" priority="25">
      <formula>EXACT(G24,"offen")</formula>
    </cfRule>
    <cfRule type="expression" dxfId="22" priority="26">
      <formula>EXACT(G24,"i.O.")</formula>
    </cfRule>
    <cfRule type="expression" dxfId="21" priority="27">
      <formula>EXACT(G24,"unvollständig")</formula>
    </cfRule>
    <cfRule type="expression" dxfId="20" priority="28">
      <formula>EXACT(G24,"beschädigt")</formula>
    </cfRule>
    <cfRule type="expression" dxfId="19" priority="29">
      <formula>EXACT(G24,"falsch geliefert")</formula>
    </cfRule>
    <cfRule type="expression" dxfId="18" priority="30">
      <formula>EXACT(G24,"hoch")</formula>
    </cfRule>
    <cfRule type="expression" dxfId="17" priority="31">
      <formula>EXACT(G24,"mittel")</formula>
    </cfRule>
    <cfRule type="expression" dxfId="16" priority="32">
      <formula>EXACT(G24,"niedrig")</formula>
    </cfRule>
  </conditionalFormatting>
  <conditionalFormatting sqref="I8:I19">
    <cfRule type="expression" dxfId="15" priority="1">
      <formula>EXACT(I8,"erledigt")</formula>
    </cfRule>
    <cfRule type="expression" dxfId="14" priority="2">
      <formula>EXACT(I8,"behoben")</formula>
    </cfRule>
    <cfRule type="expression" dxfId="13" priority="3">
      <formula>EXACT(I8,"bestätigt")</formula>
    </cfRule>
    <cfRule type="expression" dxfId="12" priority="4">
      <formula>EXACT(I8,"in Arbeit")</formula>
    </cfRule>
    <cfRule type="expression" dxfId="11" priority="5">
      <formula>EXACT(I8,"in Bearbeitung")</formula>
    </cfRule>
    <cfRule type="expression" dxfId="10" priority="6">
      <formula>EXACT(I8,"behindert")</formula>
    </cfRule>
    <cfRule type="expression" dxfId="9" priority="7">
      <formula>EXACT(I8,"kritisch")</formula>
    </cfRule>
    <cfRule type="expression" dxfId="8" priority="8">
      <formula>EXACT(I8,"neu")</formula>
    </cfRule>
    <cfRule type="expression" dxfId="7" priority="9">
      <formula>EXACT(I8,"offen")</formula>
    </cfRule>
    <cfRule type="expression" dxfId="6" priority="10">
      <formula>EXACT(I8,"i.O.")</formula>
    </cfRule>
    <cfRule type="expression" dxfId="5" priority="11">
      <formula>EXACT(I8,"unvollständig")</formula>
    </cfRule>
    <cfRule type="expression" dxfId="4" priority="12">
      <formula>EXACT(I8,"beschädigt")</formula>
    </cfRule>
    <cfRule type="expression" dxfId="3" priority="13">
      <formula>EXACT(I8,"falsch geliefert")</formula>
    </cfRule>
    <cfRule type="expression" dxfId="2" priority="14">
      <formula>EXACT(I8,"hoch")</formula>
    </cfRule>
    <cfRule type="expression" dxfId="1" priority="15">
      <formula>EXACT(I8,"mittel")</formula>
    </cfRule>
    <cfRule type="expression" dxfId="0" priority="16">
      <formula>EXACT(I8,"niedrig")</formula>
    </cfRule>
  </conditionalFormatting>
  <dataValidations count="3">
    <dataValidation type="list" allowBlank="1" sqref="C8:C19" xr:uid="{00000000-0002-0000-0400-000000000000}">
      <formula1>"Baubesprechung,Telefonat,Begehung,Abstimmung,Sonstiges"</formula1>
    </dataValidation>
    <dataValidation type="list" allowBlank="1" sqref="I8:I19" xr:uid="{00000000-0002-0000-0400-000001000000}">
      <formula1>"offen,in Arbeit,erledigt"</formula1>
    </dataValidation>
    <dataValidation type="list" allowBlank="1" sqref="G24:G33" xr:uid="{00000000-0002-0000-0400-000002000000}">
      <formula1>"offen,bestätigt,erledigt"</formula1>
    </dataValidation>
  </dataValidation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5</vt:i4>
      </vt:variant>
      <vt:variant>
        <vt:lpstr>Benannte Bereiche</vt:lpstr>
      </vt:variant>
      <vt:variant>
        <vt:i4>9</vt:i4>
      </vt:variant>
    </vt:vector>
  </HeadingPairs>
  <TitlesOfParts>
    <vt:vector size="14" baseType="lpstr">
      <vt:lpstr>Übersicht</vt:lpstr>
      <vt:lpstr>Bautagesbericht</vt:lpstr>
      <vt:lpstr>Lieferungen</vt:lpstr>
      <vt:lpstr>Mängelliste</vt:lpstr>
      <vt:lpstr>Besprechungen &amp; Anweisungen</vt:lpstr>
      <vt:lpstr>Bautagesbericht!Druckbereich</vt:lpstr>
      <vt:lpstr>'Besprechungen &amp; Anweisungen'!Druckbereich</vt:lpstr>
      <vt:lpstr>Lieferungen!Druckbereich</vt:lpstr>
      <vt:lpstr>Mängelliste!Druckbereich</vt:lpstr>
      <vt:lpstr>Übersicht!Druckbereich</vt:lpstr>
      <vt:lpstr>Bautagesbericht!Drucktitel</vt:lpstr>
      <vt:lpstr>'Besprechungen &amp; Anweisungen'!Drucktitel</vt:lpstr>
      <vt:lpstr>Lieferungen!Drucktitel</vt:lpstr>
      <vt:lpstr>Mängelliste!Drucktitel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Sergio Jiménez Canales</cp:lastModifiedBy>
  <dcterms:modified xsi:type="dcterms:W3CDTF">2026-06-17T16:41:49Z</dcterms:modified>
</cp:coreProperties>
</file>