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vertical\"/>
    </mc:Choice>
  </mc:AlternateContent>
  <xr:revisionPtr revIDLastSave="0" documentId="13_ncr:1_{8DEF88E2-9F9D-42B2-A7AD-EE35D58505A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Firmenliste" sheetId="1" r:id="rId1"/>
    <sheet name="Textvorschläge" sheetId="2" r:id="rId2"/>
    <sheet name="Baubericht Eingabe" sheetId="3" r:id="rId3"/>
    <sheet name="Baubericht Druck" sheetId="4" r:id="rId4"/>
  </sheets>
  <definedNames>
    <definedName name="BedenkenListe">Textvorschläge!$I$4:$I$5</definedName>
    <definedName name="_xlnm.Print_Area" localSheetId="3">'Baubericht Druck'!$A$1:$L$76</definedName>
    <definedName name="_xlnm.Print_Area" localSheetId="2">'Baubericht Eingabe'!$A$1:$L$74</definedName>
    <definedName name="FirmenNamen">Firmenliste!$L$2:$L$10</definedName>
    <definedName name="PruefungenListe">Textvorschläge!$J$4:$J$5</definedName>
    <definedName name="RollenListe">Firmenliste!$M$2:$M$9</definedName>
    <definedName name="TaetigkeitenListe">Textvorschläge!$F$4:$F$8</definedName>
    <definedName name="VorkommnisseListe">Textvorschläge!$K$4:$K$6</definedName>
    <definedName name="WeisungenListe">Textvorschläge!$G$4:$G$5</definedName>
    <definedName name="WetterListe">Textvorschläge!$E$4:$E$7</definedName>
    <definedName name="ZusatzListe">Textvorschläge!$H$4:$H$5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4" l="1"/>
  <c r="A75" i="4"/>
  <c r="A70" i="4"/>
  <c r="G65" i="4"/>
  <c r="A65" i="4"/>
  <c r="G60" i="4"/>
  <c r="A60" i="4"/>
  <c r="A55" i="4"/>
  <c r="F51" i="4"/>
  <c r="E51" i="4"/>
  <c r="D51" i="4"/>
  <c r="C51" i="4"/>
  <c r="B51" i="4"/>
  <c r="A51" i="4"/>
  <c r="F50" i="4"/>
  <c r="E50" i="4"/>
  <c r="D50" i="4"/>
  <c r="C50" i="4"/>
  <c r="B50" i="4"/>
  <c r="A50" i="4"/>
  <c r="F49" i="4"/>
  <c r="E49" i="4"/>
  <c r="D49" i="4"/>
  <c r="C49" i="4"/>
  <c r="B49" i="4"/>
  <c r="A49" i="4"/>
  <c r="F48" i="4"/>
  <c r="E48" i="4"/>
  <c r="D48" i="4"/>
  <c r="C48" i="4"/>
  <c r="B48" i="4"/>
  <c r="A48" i="4"/>
  <c r="F43" i="4"/>
  <c r="E43" i="4"/>
  <c r="D43" i="4"/>
  <c r="C43" i="4"/>
  <c r="B43" i="4"/>
  <c r="A43" i="4"/>
  <c r="F42" i="4"/>
  <c r="E42" i="4"/>
  <c r="D42" i="4"/>
  <c r="C42" i="4"/>
  <c r="B42" i="4"/>
  <c r="A42" i="4"/>
  <c r="F41" i="4"/>
  <c r="E41" i="4"/>
  <c r="D41" i="4"/>
  <c r="C41" i="4"/>
  <c r="B41" i="4"/>
  <c r="A41" i="4"/>
  <c r="F40" i="4"/>
  <c r="E40" i="4"/>
  <c r="D40" i="4"/>
  <c r="C40" i="4"/>
  <c r="B40" i="4"/>
  <c r="A40" i="4"/>
  <c r="F39" i="4"/>
  <c r="E39" i="4"/>
  <c r="D39" i="4"/>
  <c r="C39" i="4"/>
  <c r="B39" i="4"/>
  <c r="A39" i="4"/>
  <c r="A34" i="4"/>
  <c r="A28" i="4"/>
  <c r="I24" i="4"/>
  <c r="H24" i="4"/>
  <c r="G24" i="4"/>
  <c r="F24" i="4"/>
  <c r="E24" i="4"/>
  <c r="D24" i="4"/>
  <c r="C24" i="4"/>
  <c r="B24" i="4"/>
  <c r="A24" i="4"/>
  <c r="I23" i="4"/>
  <c r="G23" i="4"/>
  <c r="F23" i="4"/>
  <c r="E23" i="4"/>
  <c r="D23" i="4"/>
  <c r="C23" i="4"/>
  <c r="B23" i="4"/>
  <c r="A23" i="4"/>
  <c r="I22" i="4"/>
  <c r="G22" i="4"/>
  <c r="F22" i="4"/>
  <c r="E22" i="4"/>
  <c r="D22" i="4"/>
  <c r="C22" i="4"/>
  <c r="B22" i="4"/>
  <c r="A22" i="4"/>
  <c r="I21" i="4"/>
  <c r="G21" i="4"/>
  <c r="F21" i="4"/>
  <c r="E21" i="4"/>
  <c r="D21" i="4"/>
  <c r="C21" i="4"/>
  <c r="B21" i="4"/>
  <c r="A21" i="4"/>
  <c r="I20" i="4"/>
  <c r="G20" i="4"/>
  <c r="F20" i="4"/>
  <c r="E20" i="4"/>
  <c r="D20" i="4"/>
  <c r="C20" i="4"/>
  <c r="B20" i="4"/>
  <c r="A20" i="4"/>
  <c r="I19" i="4"/>
  <c r="G19" i="4"/>
  <c r="F19" i="4"/>
  <c r="E19" i="4"/>
  <c r="D19" i="4"/>
  <c r="C19" i="4"/>
  <c r="B19" i="4"/>
  <c r="A19" i="4"/>
  <c r="I18" i="4"/>
  <c r="H18" i="4"/>
  <c r="G18" i="4"/>
  <c r="F18" i="4"/>
  <c r="E18" i="4"/>
  <c r="D18" i="4"/>
  <c r="C18" i="4"/>
  <c r="B18" i="4"/>
  <c r="A18" i="4"/>
  <c r="A13" i="4"/>
  <c r="C12" i="4"/>
  <c r="J11" i="4"/>
  <c r="C11" i="4"/>
  <c r="J10" i="4"/>
  <c r="C10" i="4"/>
  <c r="C7" i="4"/>
  <c r="K6" i="4"/>
  <c r="G6" i="4"/>
  <c r="C6" i="4"/>
  <c r="D21" i="3"/>
  <c r="D25" i="4" s="1"/>
  <c r="H20" i="3"/>
  <c r="H19" i="3"/>
  <c r="H23" i="4" s="1"/>
  <c r="H18" i="3"/>
  <c r="H22" i="4" s="1"/>
  <c r="H17" i="3"/>
  <c r="H21" i="4" s="1"/>
  <c r="H16" i="3"/>
  <c r="H20" i="4" s="1"/>
  <c r="H15" i="3"/>
  <c r="H19" i="4" s="1"/>
  <c r="H14" i="3"/>
  <c r="H21" i="3" s="1"/>
  <c r="H25" i="4" s="1"/>
  <c r="G6" i="3"/>
  <c r="B6" i="3"/>
  <c r="K7" i="4" s="1"/>
  <c r="G5" i="3"/>
  <c r="B5" i="3"/>
  <c r="K4" i="3"/>
  <c r="E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H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Manuell editierbares Berichtsdatum. E4 zeigt einen Vorschlag mit HEUTE().</t>
        </r>
      </text>
    </comment>
  </commentList>
</comments>
</file>

<file path=xl/sharedStrings.xml><?xml version="1.0" encoding="utf-8"?>
<sst xmlns="http://schemas.openxmlformats.org/spreadsheetml/2006/main" count="438" uniqueCount="238">
  <si>
    <t>Bautagebuch – Firmenliste &amp; Projektdaten</t>
  </si>
  <si>
    <t>Firmennamen</t>
  </si>
  <si>
    <t>Rollen</t>
  </si>
  <si>
    <t>Sonnenblick Immobilien GmbH</t>
  </si>
  <si>
    <t>Bauherr</t>
  </si>
  <si>
    <t>Projektdaten</t>
  </si>
  <si>
    <t>Hansa Bau GmbH</t>
  </si>
  <si>
    <t>Bauleiter</t>
  </si>
  <si>
    <t>Bauvorhaben</t>
  </si>
  <si>
    <t>Neubau Mehrfamilienhaus Sonnenweg 12</t>
  </si>
  <si>
    <t>Projektcode</t>
  </si>
  <si>
    <t>BW-2026-017</t>
  </si>
  <si>
    <t>Atelier Nord GmbH</t>
  </si>
  <si>
    <t>Architekt</t>
  </si>
  <si>
    <t>Adresse</t>
  </si>
  <si>
    <t>Sonnenweg 12, 80331 München</t>
  </si>
  <si>
    <t>Beton &amp; Co. GmbH</t>
  </si>
  <si>
    <t>Rohbau</t>
  </si>
  <si>
    <t>Markus Weber</t>
  </si>
  <si>
    <t>Lichtpunkt GmbH</t>
  </si>
  <si>
    <t>Elektro</t>
  </si>
  <si>
    <t>Generalunternehmer</t>
  </si>
  <si>
    <t>Telefon</t>
  </si>
  <si>
    <t>+49 89 555 210</t>
  </si>
  <si>
    <t>Müller Technik GmbH</t>
  </si>
  <si>
    <t>Sanitär/HLK</t>
  </si>
  <si>
    <t>E-Mail</t>
  </si>
  <si>
    <t>projekt@hansabau.de</t>
  </si>
  <si>
    <t>Bemerkung</t>
  </si>
  <si>
    <t>Beispieldaten – frei editierbar</t>
  </si>
  <si>
    <t>SicherHoch GmbH</t>
  </si>
  <si>
    <t>Gerüstbau</t>
  </si>
  <si>
    <t>PrüfStatik Bayern</t>
  </si>
  <si>
    <t>Prüfingenieur</t>
  </si>
  <si>
    <t>Unternehmen und Kontakte</t>
  </si>
  <si>
    <t>Südbeton AG</t>
  </si>
  <si>
    <t>Lieferant</t>
  </si>
  <si>
    <t>ID</t>
  </si>
  <si>
    <t>Aktiv</t>
  </si>
  <si>
    <t>Rolle</t>
  </si>
  <si>
    <t>Gewerk</t>
  </si>
  <si>
    <t>Firmenname</t>
  </si>
  <si>
    <t>Vorname</t>
  </si>
  <si>
    <t>Nachname</t>
  </si>
  <si>
    <t>Notizen</t>
  </si>
  <si>
    <t>Ja</t>
  </si>
  <si>
    <t>Auftraggeber</t>
  </si>
  <si>
    <t>Anna</t>
  </si>
  <si>
    <t>Keller</t>
  </si>
  <si>
    <t>+49 89 440011</t>
  </si>
  <si>
    <t>a.keller@sonnenblick.de</t>
  </si>
  <si>
    <t>Projektfreigabe und Budget</t>
  </si>
  <si>
    <t>Bauleitung</t>
  </si>
  <si>
    <t>Markus</t>
  </si>
  <si>
    <t>Weber</t>
  </si>
  <si>
    <t>+49 89 555210</t>
  </si>
  <si>
    <t>m.weber@hansabau.de</t>
  </si>
  <si>
    <t>Tagesberichte und Koordination</t>
  </si>
  <si>
    <t>Planung</t>
  </si>
  <si>
    <t>Leon</t>
  </si>
  <si>
    <t>Fischer</t>
  </si>
  <si>
    <t>+49 89 778899</t>
  </si>
  <si>
    <t>l.fischer@ateliernord.de</t>
  </si>
  <si>
    <t>Ausführungsplanung</t>
  </si>
  <si>
    <t>Jan</t>
  </si>
  <si>
    <t>Schröder</t>
  </si>
  <si>
    <t>+49 89 667700</t>
  </si>
  <si>
    <t>j.schroeder@betonco.de</t>
  </si>
  <si>
    <t>Decken- und Schalungsarbeiten</t>
  </si>
  <si>
    <t>Sven</t>
  </si>
  <si>
    <t>Bauer</t>
  </si>
  <si>
    <t>+49 89 123456</t>
  </si>
  <si>
    <t>s.bauer@lichtpunkt.de</t>
  </si>
  <si>
    <t>Rohinstallation EG/OG</t>
  </si>
  <si>
    <t>TGA</t>
  </si>
  <si>
    <t>Petra</t>
  </si>
  <si>
    <t>Müller</t>
  </si>
  <si>
    <t>+49 89 222333</t>
  </si>
  <si>
    <t>p.mueller@mtg.de</t>
  </si>
  <si>
    <t>Steigleitungen und Rohinstallation</t>
  </si>
  <si>
    <t>Uwe</t>
  </si>
  <si>
    <t>Kraus</t>
  </si>
  <si>
    <t>+49 89 676767</t>
  </si>
  <si>
    <t>u.kraus@sicherhoch.de</t>
  </si>
  <si>
    <t>Fassadengerüst</t>
  </si>
  <si>
    <t>Prüfung</t>
  </si>
  <si>
    <t>Claudia</t>
  </si>
  <si>
    <t>Reiter</t>
  </si>
  <si>
    <t>+49 89 909090</t>
  </si>
  <si>
    <t>c.reiter@pruefstatik.de</t>
  </si>
  <si>
    <t>Stichproben / Abnahmen</t>
  </si>
  <si>
    <t>Material</t>
  </si>
  <si>
    <t>Nina</t>
  </si>
  <si>
    <t>Hartmann</t>
  </si>
  <si>
    <t>+49 89 565656</t>
  </si>
  <si>
    <t>n.hartmann@suedbeton.de</t>
  </si>
  <si>
    <t>Transportbeton und Zusatzmittel</t>
  </si>
  <si>
    <t>Textvorschläge für das Bautagebuch</t>
  </si>
  <si>
    <t>Bearbeitbare Textbausteine</t>
  </si>
  <si>
    <t>Wetterliste</t>
  </si>
  <si>
    <t>Tätigkeiten</t>
  </si>
  <si>
    <t>Weisungen</t>
  </si>
  <si>
    <t>Zusatzaufträge</t>
  </si>
  <si>
    <t>Bedenken</t>
  </si>
  <si>
    <t>Prüfungen</t>
  </si>
  <si>
    <t>Vorkommnisse</t>
  </si>
  <si>
    <t>Kategorie</t>
  </si>
  <si>
    <t>Textvorschlag</t>
  </si>
  <si>
    <t>Trocken und kühl, Arbeiten ohne wetterbedingte Unterbrechung möglich.</t>
  </si>
  <si>
    <t>Schalungsarbeiten im Erdgeschoss fortgeführt.</t>
  </si>
  <si>
    <t>Bauleiter ordnet zusätzliche Sicherung der Durchbrüche an.</t>
  </si>
  <si>
    <t>Zusätzliche Kernbohrung im Technikraum beauftragt.</t>
  </si>
  <si>
    <t>Hinweis auf Kollision zwischen Elektrotrasse und Lüftungsführung.</t>
  </si>
  <si>
    <t>Betondeckung stichprobenartig kontrolliert – ohne Beanstandung.</t>
  </si>
  <si>
    <t>Lieferverzögerung von Installationsmaterial um ca. 90 Minuten.</t>
  </si>
  <si>
    <t>Wetter</t>
  </si>
  <si>
    <t>Leichter Regen am Vormittag, Außenarbeiten zeitweise eingeschränkt.</t>
  </si>
  <si>
    <t>Bewehrung im Treppenhaus montiert und geprüft.</t>
  </si>
  <si>
    <t>Architekt verlangt Anpassung der Öffnung gemäß Planrevision.</t>
  </si>
  <si>
    <t>Temporäre Schutzabdeckung für Treppenlauf angeordnet.</t>
  </si>
  <si>
    <t>Bedenken wegen fehlender Freigabe für Detailanschluss Fassade angemeldet.</t>
  </si>
  <si>
    <t>Achsmaße überprüft, Abweichung innerhalb der Toleranz.</t>
  </si>
  <si>
    <t>Kurzfristige Sperrung der Zufahrt durch Fremdverkehr.</t>
  </si>
  <si>
    <t>Bedeckt und windig, Gerüstkontrolle durchgeführt.</t>
  </si>
  <si>
    <t>Rohinstallation Elektro im 1. Obergeschoss ausgeführt.</t>
  </si>
  <si>
    <t>Keine Unfälle oder sicherheitsrelevanten Ereignisse.</t>
  </si>
  <si>
    <t>Sonnig und trocken, gute Bedingungen für Betonage.</t>
  </si>
  <si>
    <t>Steigleitungen Sanitär montiert und gegen Beschädigung gesichert.</t>
  </si>
  <si>
    <t>Materialanlieferung geprüft und auf Vollständigkeit kontrolliert.</t>
  </si>
  <si>
    <t>Zusatzauftrag</t>
  </si>
  <si>
    <t>Vorkommnis</t>
  </si>
  <si>
    <t>Bautagebuch – Baubericht Eingabe</t>
  </si>
  <si>
    <t>Berichtskopf</t>
  </si>
  <si>
    <t>Berichtsnummer</t>
  </si>
  <si>
    <t>2026-031</t>
  </si>
  <si>
    <t>Vorgeschlagenes Datum</t>
  </si>
  <si>
    <t>Berichtsdatum</t>
  </si>
  <si>
    <t>Wochentag</t>
  </si>
  <si>
    <t>Wetter / Witterung</t>
  </si>
  <si>
    <t>Wetterlage</t>
  </si>
  <si>
    <t>Temperatur (°C)</t>
  </si>
  <si>
    <t>Luftfeuchte (%)</t>
  </si>
  <si>
    <t>Niederschlag (mm)</t>
  </si>
  <si>
    <t>Wind</t>
  </si>
  <si>
    <t>Schwach</t>
  </si>
  <si>
    <t>Am Nachmittag sonnig, morgens kühl. Außenarbeiten ohne Unterbrechung möglich.</t>
  </si>
  <si>
    <t>Personal / Unternehmen vor Ort</t>
  </si>
  <si>
    <t>Unternehmen</t>
  </si>
  <si>
    <t>Rolle/Gewerk</t>
  </si>
  <si>
    <t>Bereich</t>
  </si>
  <si>
    <t>Arbeiter</t>
  </si>
  <si>
    <t>Beginn</t>
  </si>
  <si>
    <t>Ende</t>
  </si>
  <si>
    <t>Pause (Std.)</t>
  </si>
  <si>
    <t>Arbeitsstunden</t>
  </si>
  <si>
    <t>EG / Decke</t>
  </si>
  <si>
    <t>Schalung und Bewehrung</t>
  </si>
  <si>
    <t>EG</t>
  </si>
  <si>
    <t>Rohinstallation und Dosen setzen</t>
  </si>
  <si>
    <t>Schacht 1 / EG</t>
  </si>
  <si>
    <t>Steigleitungen vorbereitet</t>
  </si>
  <si>
    <t>Fassade Nord</t>
  </si>
  <si>
    <t>Gerüstfeld angepasst</t>
  </si>
  <si>
    <t>Gesamtbaustelle</t>
  </si>
  <si>
    <t>Koordination / Besprechungen</t>
  </si>
  <si>
    <t>Treppenhaus</t>
  </si>
  <si>
    <t>Stichprobe Bewehrung</t>
  </si>
  <si>
    <t/>
  </si>
  <si>
    <t>Summe</t>
  </si>
  <si>
    <t>Ausgeführte Arbeiten / Baufortschritt</t>
  </si>
  <si>
    <t>Schalung an der Decke über Erdgeschoss weitgehend abgeschlossen. Bewehrung im Bereich Treppenhaus und Aufzugskern verlegt, inklusive Stichprobenkontrolle durch Prüfingenieur. Elektro-Rohinstallation im EG parallel fortgeführt. Sanitär-Steigleitungen vorbereitet und gegen Beschädigung gesichert.</t>
  </si>
  <si>
    <t>Verdeckte Leistungen</t>
  </si>
  <si>
    <t>Bewehrung im Bereich Treppenhaus vor Betonage dokumentiert. Leitungsführung im Installationsschacht fotografisch festgehalten.</t>
  </si>
  <si>
    <t>Materialien und Lieferungen</t>
  </si>
  <si>
    <t>Material / Lieferung</t>
  </si>
  <si>
    <t>Menge</t>
  </si>
  <si>
    <t>Uhrzeit</t>
  </si>
  <si>
    <t>Status</t>
  </si>
  <si>
    <t>Transportbeton C30/37</t>
  </si>
  <si>
    <t>18 m³</t>
  </si>
  <si>
    <t>09:20</t>
  </si>
  <si>
    <t>angeliefert</t>
  </si>
  <si>
    <t>Lieferschein geprüft</t>
  </si>
  <si>
    <t>Bewehrungsstahl B500</t>
  </si>
  <si>
    <t>1,2 t</t>
  </si>
  <si>
    <t>07:15</t>
  </si>
  <si>
    <t>vor Ort</t>
  </si>
  <si>
    <t>für Treppenhaus</t>
  </si>
  <si>
    <t>Kabelrohre M25</t>
  </si>
  <si>
    <t>6 Bund</t>
  </si>
  <si>
    <t>08:10</t>
  </si>
  <si>
    <t>ohne Beanstandung</t>
  </si>
  <si>
    <t>HT-Rohr DN100</t>
  </si>
  <si>
    <t>24 Stk.</t>
  </si>
  <si>
    <t>11:00</t>
  </si>
  <si>
    <t>teilweise verbaut</t>
  </si>
  <si>
    <t>Rest im Container</t>
  </si>
  <si>
    <t>Geräte und Maschinen</t>
  </si>
  <si>
    <t>Gerät / Maschine</t>
  </si>
  <si>
    <t>Einsatz</t>
  </si>
  <si>
    <t>Zeitraum</t>
  </si>
  <si>
    <t>Turmdrehkran</t>
  </si>
  <si>
    <t>Materialumschlag</t>
  </si>
  <si>
    <t>07:00–16:30</t>
  </si>
  <si>
    <t>einsatzbereit</t>
  </si>
  <si>
    <t>ohne Störung</t>
  </si>
  <si>
    <t>Betonpumpe</t>
  </si>
  <si>
    <t>Betonage Decke</t>
  </si>
  <si>
    <t>09:15–10:45</t>
  </si>
  <si>
    <t>Zugang frei</t>
  </si>
  <si>
    <t>Bohrhammer</t>
  </si>
  <si>
    <t>Durchbrüche EG</t>
  </si>
  <si>
    <t>08:00–12:00</t>
  </si>
  <si>
    <t>eingesetzt</t>
  </si>
  <si>
    <t>Staubschutz verwendet</t>
  </si>
  <si>
    <t>Behinderungen / Verzögerungen</t>
  </si>
  <si>
    <t>Keine wesentlichen Verzögerungen. Kurze Wartezeit von ca. 20 Minuten bei der Betonpumpe durch Rangierbewegung im Zufahrtsbereich.</t>
  </si>
  <si>
    <t>Bauleiter Markus Weber weist an, sämtliche offenen Durchbrüche im EG bis Feierabend mit Absperrung und Kennzeichnung zu sichern.</t>
  </si>
  <si>
    <t>Zusätzliche Abdeckung für den Treppenlauf im Bereich Materialtransport angeordnet, um Beschädigungen zu vermeiden.</t>
  </si>
  <si>
    <t>Bedenkenanmeldungen</t>
  </si>
  <si>
    <t>Prüfungen / Messungen</t>
  </si>
  <si>
    <t>Hinweis an Planung: Im Schacht 1 zeichnet sich eine enge Führung zwischen Elektrotrasse und geplanter Lüftungsführung ab. Klärung vor weiterer Montage empfohlen.</t>
  </si>
  <si>
    <t>Prüfingenieurin Claudia Reiter kontrollierte Bewehrung und Betondeckung im Bereich Treppenhaus. Ergebnis ohne Beanstandung; Betonage freigegeben.</t>
  </si>
  <si>
    <t>Besondere Vorkommnisse</t>
  </si>
  <si>
    <t>Sicherheitsunterweisung für neues Personal am Morgen durchgeführt. Keine Unfälle. Baustelle bei Feierabend aufgeräumt und verkehrssicher verlassen.</t>
  </si>
  <si>
    <t>Erstellt von</t>
  </si>
  <si>
    <t>Geprüft von</t>
  </si>
  <si>
    <t>Markus Weber, Bauleiter</t>
  </si>
  <si>
    <t>Anna Keller, Bauherr</t>
  </si>
  <si>
    <t>Hinweis</t>
  </si>
  <si>
    <t>Grüne Felder sind für Eingaben gedacht. Alle Inhalte sind frei editierbar; das Workbook ist nicht geschützt.</t>
  </si>
  <si>
    <t>Logo links
(Platzhalter)</t>
  </si>
  <si>
    <t>Bautagebuch – Druckansicht</t>
  </si>
  <si>
    <t>Logo rechts
(Platzhalter)</t>
  </si>
  <si>
    <t>Tagesbericht</t>
  </si>
  <si>
    <t>Temperatur</t>
  </si>
  <si>
    <t>Luftfeuchte</t>
  </si>
  <si>
    <t>Niederschlag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</si>
</sst>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hh:mm"/>
  </numFmts>
  <fonts count="8" x14ac:knownFonts="1">
    <font>
      <sz val="11"/>
      <color theme="1"/>
      <name val="Calibri"/>
      <family val="2"/>
      <scheme val="minor"/>
    </font>
    <font>
      <b/>
      <sz val="15"/>
      <color rgb="FFFFFFFF"/>
      <name val="Calibri"/>
    </font>
    <font>
      <b/>
      <sz val="13"/>
      <color rgb="FFFFFFFF"/>
      <name val="Calibri"/>
    </font>
    <font>
      <b/>
      <sz val="11"/>
      <color rgb="FF1F1F1F"/>
      <name val="Calibri"/>
    </font>
    <font>
      <sz val="11"/>
      <color rgb="FF1F1F1F"/>
      <name val="Calibri"/>
    </font>
    <font>
      <b/>
      <sz val="11"/>
      <color rgb="FFFFFFFF"/>
      <name val="Calibri"/>
    </font>
    <font>
      <b/>
      <sz val="20"/>
      <color rgb="FFFFFFFF"/>
      <name val="Calibri"/>
      <family val="2"/>
    </font>
    <font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484E"/>
      </patternFill>
    </fill>
    <fill>
      <patternFill patternType="solid">
        <fgColor rgb="FF1F415A"/>
      </patternFill>
    </fill>
    <fill>
      <patternFill patternType="solid">
        <fgColor rgb="FFEEF4F6"/>
      </patternFill>
    </fill>
    <fill>
      <patternFill patternType="solid">
        <fgColor rgb="FFD9EAD3"/>
      </patternFill>
    </fill>
    <fill>
      <patternFill patternType="solid">
        <fgColor rgb="FFF3F6F8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rgb="FFB7C3CC"/>
      </left>
      <right style="thin">
        <color rgb="FFB7C3CC"/>
      </right>
      <top style="thin">
        <color rgb="FFB7C3CC"/>
      </top>
      <bottom style="thin">
        <color rgb="FFB7C3CC"/>
      </bottom>
      <diagonal/>
    </border>
    <border>
      <left/>
      <right/>
      <top style="thin">
        <color rgb="FFB7C3CC"/>
      </top>
      <bottom/>
      <diagonal/>
    </border>
    <border>
      <left/>
      <right style="thin">
        <color rgb="FFB7C3CC"/>
      </right>
      <top style="thin">
        <color rgb="FFB7C3CC"/>
      </top>
      <bottom/>
      <diagonal/>
    </border>
    <border>
      <left/>
      <right/>
      <top style="thin">
        <color rgb="FFB7C3CC"/>
      </top>
      <bottom style="thin">
        <color rgb="FFB7C3CC"/>
      </bottom>
      <diagonal/>
    </border>
    <border>
      <left/>
      <right style="thin">
        <color rgb="FFB7C3CC"/>
      </right>
      <top style="thin">
        <color rgb="FFB7C3CC"/>
      </top>
      <bottom style="thin">
        <color rgb="FFB7C3CC"/>
      </bottom>
      <diagonal/>
    </border>
    <border>
      <left style="thin">
        <color rgb="FFB7C3CC"/>
      </left>
      <right/>
      <top/>
      <bottom/>
      <diagonal/>
    </border>
    <border>
      <left/>
      <right style="thin">
        <color rgb="FFB7C3CC"/>
      </right>
      <top/>
      <bottom/>
      <diagonal/>
    </border>
    <border>
      <left style="thin">
        <color rgb="FFB7C3CC"/>
      </left>
      <right/>
      <top/>
      <bottom style="thin">
        <color rgb="FFB7C3CC"/>
      </bottom>
      <diagonal/>
    </border>
    <border>
      <left/>
      <right/>
      <top/>
      <bottom style="thin">
        <color rgb="FFB7C3CC"/>
      </bottom>
      <diagonal/>
    </border>
    <border>
      <left/>
      <right style="thin">
        <color rgb="FFB7C3CC"/>
      </right>
      <top/>
      <bottom style="thin">
        <color rgb="FFB7C3CC"/>
      </bottom>
      <diagonal/>
    </border>
    <border>
      <left style="thin">
        <color rgb="FFB7C3CC"/>
      </left>
      <right/>
      <top style="thin">
        <color rgb="FFB7C3CC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B7C3CC"/>
      </left>
      <right/>
      <top style="thin">
        <color rgb="FFB7C3CC"/>
      </top>
      <bottom style="thin">
        <color rgb="FFB7C3CC"/>
      </bottom>
      <diagonal/>
    </border>
    <border>
      <left style="thin">
        <color rgb="FFB7C3CC"/>
      </left>
      <right style="thin">
        <color rgb="FFB7C3CC"/>
      </right>
      <top style="thin">
        <color rgb="FFB7C3CC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top" wrapText="1"/>
    </xf>
    <xf numFmtId="165" fontId="4" fillId="5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2" fontId="4" fillId="6" borderId="13" xfId="0" applyNumberFormat="1" applyFont="1" applyFill="1" applyBorder="1" applyAlignment="1">
      <alignment horizontal="center" vertical="center"/>
    </xf>
    <xf numFmtId="2" fontId="3" fillId="6" borderId="13" xfId="0" applyNumberFormat="1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0" fillId="0" borderId="12" xfId="0" applyBorder="1"/>
    <xf numFmtId="0" fontId="3" fillId="4" borderId="12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4" fillId="6" borderId="15" xfId="0" applyFont="1" applyFill="1" applyBorder="1" applyAlignment="1">
      <alignment horizontal="left" vertical="center"/>
    </xf>
    <xf numFmtId="0" fontId="4" fillId="6" borderId="16" xfId="0" applyFont="1" applyFill="1" applyBorder="1" applyAlignment="1">
      <alignment horizontal="left" vertical="center"/>
    </xf>
    <xf numFmtId="0" fontId="4" fillId="6" borderId="17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0" xfId="0" applyFont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2" fillId="3" borderId="14" xfId="0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4" fillId="6" borderId="12" xfId="0" applyFont="1" applyFill="1" applyBorder="1" applyAlignment="1">
      <alignment horizontal="left" vertical="center"/>
    </xf>
    <xf numFmtId="0" fontId="0" fillId="0" borderId="12" xfId="0" applyBorder="1"/>
    <xf numFmtId="0" fontId="3" fillId="4" borderId="1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4" fillId="6" borderId="12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center" vertical="center"/>
    </xf>
    <xf numFmtId="164" fontId="4" fillId="6" borderId="12" xfId="0" applyNumberFormat="1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top" wrapText="1"/>
    </xf>
    <xf numFmtId="164" fontId="4" fillId="5" borderId="1" xfId="0" applyNumberFormat="1" applyFont="1" applyFill="1" applyBorder="1" applyAlignment="1">
      <alignment horizontal="left" vertical="center"/>
    </xf>
    <xf numFmtId="1" fontId="4" fillId="5" borderId="1" xfId="0" applyNumberFormat="1" applyFont="1" applyFill="1" applyBorder="1" applyAlignment="1">
      <alignment horizontal="left" vertical="center"/>
    </xf>
    <xf numFmtId="164" fontId="4" fillId="6" borderId="1" xfId="0" applyNumberFormat="1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190500</xdr:colOff>
      <xdr:row>35</xdr:row>
      <xdr:rowOff>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E47E606D-1F15-A12E-D9CA-FC15766506D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190500</xdr:colOff>
      <xdr:row>35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2CBEF492-1229-9786-E68A-C9232CE118B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Firmen" displayName="tblFirmen" ref="A11:J20">
  <autoFilter ref="A11:J20" xr:uid="{00000000-0009-0000-0100-000001000000}"/>
  <tableColumns count="10">
    <tableColumn id="1" xr3:uid="{00000000-0010-0000-0000-000001000000}" name="ID"/>
    <tableColumn id="2" xr3:uid="{00000000-0010-0000-0000-000002000000}" name="Aktiv"/>
    <tableColumn id="3" xr3:uid="{00000000-0010-0000-0000-000003000000}" name="Rolle"/>
    <tableColumn id="4" xr3:uid="{00000000-0010-0000-0000-000004000000}" name="Gewerk"/>
    <tableColumn id="5" xr3:uid="{00000000-0010-0000-0000-000005000000}" name="Firmenname"/>
    <tableColumn id="6" xr3:uid="{00000000-0010-0000-0000-000006000000}" name="Vorname"/>
    <tableColumn id="7" xr3:uid="{00000000-0010-0000-0000-000007000000}" name="Nachname"/>
    <tableColumn id="8" xr3:uid="{00000000-0010-0000-0000-000008000000}" name="Telefon"/>
    <tableColumn id="9" xr3:uid="{00000000-0010-0000-0000-000009000000}" name="E-Mail"/>
    <tableColumn id="10" xr3:uid="{00000000-0010-0000-0000-00000A000000}" name="Notiz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Texte" displayName="tblTexte" ref="A4:C24">
  <autoFilter ref="A4:C24" xr:uid="{00000000-0009-0000-0100-000002000000}"/>
  <tableColumns count="3">
    <tableColumn id="1" xr3:uid="{00000000-0010-0000-0100-000001000000}" name="Aktiv"/>
    <tableColumn id="2" xr3:uid="{00000000-0010-0000-0100-000002000000}" name="Kategorie"/>
    <tableColumn id="3" xr3:uid="{00000000-0010-0000-0100-000003000000}" name="Textvorschlag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showGridLines="0" workbookViewId="0">
      <selection sqref="A1:J1"/>
    </sheetView>
  </sheetViews>
  <sheetFormatPr baseColWidth="10" defaultColWidth="9.140625" defaultRowHeight="15" x14ac:dyDescent="0.25"/>
  <cols>
    <col min="1" max="1" width="8" customWidth="1"/>
    <col min="2" max="2" width="12" customWidth="1"/>
    <col min="3" max="4" width="18" customWidth="1"/>
    <col min="5" max="5" width="28" customWidth="1"/>
    <col min="6" max="7" width="16" customWidth="1"/>
    <col min="8" max="8" width="18" customWidth="1"/>
    <col min="9" max="9" width="26" customWidth="1"/>
    <col min="10" max="10" width="24" customWidth="1"/>
    <col min="12" max="12" width="22" customWidth="1"/>
    <col min="13" max="13" width="18" customWidth="1"/>
  </cols>
  <sheetData>
    <row r="1" spans="1:13" ht="24" customHeight="1" x14ac:dyDescent="0.25">
      <c r="A1" s="62" t="s">
        <v>0</v>
      </c>
      <c r="B1" s="41"/>
      <c r="C1" s="41"/>
      <c r="D1" s="41"/>
      <c r="E1" s="41"/>
      <c r="F1" s="41"/>
      <c r="G1" s="41"/>
      <c r="H1" s="41"/>
      <c r="I1" s="41"/>
      <c r="J1" s="42"/>
      <c r="L1" t="s">
        <v>1</v>
      </c>
      <c r="M1" t="s">
        <v>2</v>
      </c>
    </row>
    <row r="2" spans="1:13" x14ac:dyDescent="0.25">
      <c r="L2" t="s">
        <v>3</v>
      </c>
      <c r="M2" t="s">
        <v>4</v>
      </c>
    </row>
    <row r="3" spans="1:13" ht="17.25" x14ac:dyDescent="0.25">
      <c r="A3" s="40" t="s">
        <v>5</v>
      </c>
      <c r="B3" s="41"/>
      <c r="C3" s="41"/>
      <c r="D3" s="41"/>
      <c r="E3" s="41"/>
      <c r="F3" s="41"/>
      <c r="G3" s="41"/>
      <c r="H3" s="41"/>
      <c r="I3" s="41"/>
      <c r="J3" s="42"/>
      <c r="L3" t="s">
        <v>6</v>
      </c>
      <c r="M3" t="s">
        <v>7</v>
      </c>
    </row>
    <row r="4" spans="1:13" x14ac:dyDescent="0.25">
      <c r="A4" s="1" t="s">
        <v>8</v>
      </c>
      <c r="B4" s="61" t="s">
        <v>9</v>
      </c>
      <c r="C4" s="42"/>
      <c r="D4" s="1" t="s">
        <v>10</v>
      </c>
      <c r="E4" s="61" t="s">
        <v>11</v>
      </c>
      <c r="F4" s="42"/>
      <c r="L4" t="s">
        <v>12</v>
      </c>
      <c r="M4" t="s">
        <v>13</v>
      </c>
    </row>
    <row r="5" spans="1:13" x14ac:dyDescent="0.25">
      <c r="A5" s="1" t="s">
        <v>14</v>
      </c>
      <c r="B5" s="61" t="s">
        <v>15</v>
      </c>
      <c r="C5" s="42"/>
      <c r="D5" s="1" t="s">
        <v>4</v>
      </c>
      <c r="E5" s="61" t="s">
        <v>3</v>
      </c>
      <c r="F5" s="42"/>
      <c r="L5" t="s">
        <v>16</v>
      </c>
      <c r="M5" t="s">
        <v>17</v>
      </c>
    </row>
    <row r="6" spans="1:13" x14ac:dyDescent="0.25">
      <c r="A6" s="1" t="s">
        <v>7</v>
      </c>
      <c r="B6" s="61" t="s">
        <v>18</v>
      </c>
      <c r="C6" s="42"/>
      <c r="D6" s="1" t="s">
        <v>13</v>
      </c>
      <c r="E6" s="61" t="s">
        <v>12</v>
      </c>
      <c r="F6" s="42"/>
      <c r="L6" t="s">
        <v>19</v>
      </c>
      <c r="M6" t="s">
        <v>20</v>
      </c>
    </row>
    <row r="7" spans="1:13" x14ac:dyDescent="0.25">
      <c r="A7" s="1" t="s">
        <v>21</v>
      </c>
      <c r="B7" s="61" t="s">
        <v>6</v>
      </c>
      <c r="C7" s="42"/>
      <c r="D7" s="1" t="s">
        <v>22</v>
      </c>
      <c r="E7" s="61" t="s">
        <v>23</v>
      </c>
      <c r="F7" s="42"/>
      <c r="L7" t="s">
        <v>24</v>
      </c>
      <c r="M7" t="s">
        <v>25</v>
      </c>
    </row>
    <row r="8" spans="1:13" x14ac:dyDescent="0.25">
      <c r="A8" s="1" t="s">
        <v>26</v>
      </c>
      <c r="B8" s="61" t="s">
        <v>27</v>
      </c>
      <c r="C8" s="42"/>
      <c r="D8" s="1" t="s">
        <v>28</v>
      </c>
      <c r="E8" s="61" t="s">
        <v>29</v>
      </c>
      <c r="F8" s="42"/>
      <c r="L8" t="s">
        <v>30</v>
      </c>
      <c r="M8" t="s">
        <v>31</v>
      </c>
    </row>
    <row r="9" spans="1:13" x14ac:dyDescent="0.25">
      <c r="L9" t="s">
        <v>32</v>
      </c>
      <c r="M9" t="s">
        <v>33</v>
      </c>
    </row>
    <row r="10" spans="1:13" ht="17.25" x14ac:dyDescent="0.25">
      <c r="A10" s="40" t="s">
        <v>34</v>
      </c>
      <c r="B10" s="41"/>
      <c r="C10" s="41"/>
      <c r="D10" s="41"/>
      <c r="E10" s="41"/>
      <c r="F10" s="41"/>
      <c r="G10" s="41"/>
      <c r="H10" s="41"/>
      <c r="I10" s="41"/>
      <c r="J10" s="42"/>
      <c r="L10" t="s">
        <v>35</v>
      </c>
      <c r="M10" t="s">
        <v>36</v>
      </c>
    </row>
    <row r="11" spans="1:13" x14ac:dyDescent="0.25">
      <c r="A11" s="3" t="s">
        <v>37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22</v>
      </c>
      <c r="I11" s="3" t="s">
        <v>26</v>
      </c>
      <c r="J11" s="3" t="s">
        <v>44</v>
      </c>
    </row>
    <row r="12" spans="1:13" ht="30" x14ac:dyDescent="0.25">
      <c r="A12" s="4">
        <v>1</v>
      </c>
      <c r="B12" s="5" t="s">
        <v>45</v>
      </c>
      <c r="C12" s="2" t="s">
        <v>4</v>
      </c>
      <c r="D12" s="2" t="s">
        <v>46</v>
      </c>
      <c r="E12" s="2" t="s">
        <v>3</v>
      </c>
      <c r="F12" s="2" t="s">
        <v>47</v>
      </c>
      <c r="G12" s="2" t="s">
        <v>48</v>
      </c>
      <c r="H12" s="2" t="s">
        <v>49</v>
      </c>
      <c r="I12" s="2" t="s">
        <v>50</v>
      </c>
      <c r="J12" s="6" t="s">
        <v>51</v>
      </c>
    </row>
    <row r="13" spans="1:13" ht="30" x14ac:dyDescent="0.25">
      <c r="A13" s="4">
        <v>2</v>
      </c>
      <c r="B13" s="5" t="s">
        <v>45</v>
      </c>
      <c r="C13" s="2" t="s">
        <v>7</v>
      </c>
      <c r="D13" s="2" t="s">
        <v>52</v>
      </c>
      <c r="E13" s="2" t="s">
        <v>6</v>
      </c>
      <c r="F13" s="2" t="s">
        <v>53</v>
      </c>
      <c r="G13" s="2" t="s">
        <v>54</v>
      </c>
      <c r="H13" s="2" t="s">
        <v>55</v>
      </c>
      <c r="I13" s="2" t="s">
        <v>56</v>
      </c>
      <c r="J13" s="6" t="s">
        <v>57</v>
      </c>
    </row>
    <row r="14" spans="1:13" x14ac:dyDescent="0.25">
      <c r="A14" s="4">
        <v>3</v>
      </c>
      <c r="B14" s="5" t="s">
        <v>45</v>
      </c>
      <c r="C14" s="2" t="s">
        <v>13</v>
      </c>
      <c r="D14" s="2" t="s">
        <v>58</v>
      </c>
      <c r="E14" s="2" t="s">
        <v>12</v>
      </c>
      <c r="F14" s="2" t="s">
        <v>59</v>
      </c>
      <c r="G14" s="2" t="s">
        <v>60</v>
      </c>
      <c r="H14" s="2" t="s">
        <v>61</v>
      </c>
      <c r="I14" s="2" t="s">
        <v>62</v>
      </c>
      <c r="J14" s="6" t="s">
        <v>63</v>
      </c>
    </row>
    <row r="15" spans="1:13" ht="30" x14ac:dyDescent="0.25">
      <c r="A15" s="4">
        <v>4</v>
      </c>
      <c r="B15" s="5" t="s">
        <v>45</v>
      </c>
      <c r="C15" s="2" t="s">
        <v>17</v>
      </c>
      <c r="D15" s="2" t="s">
        <v>17</v>
      </c>
      <c r="E15" s="2" t="s">
        <v>16</v>
      </c>
      <c r="F15" s="2" t="s">
        <v>64</v>
      </c>
      <c r="G15" s="2" t="s">
        <v>65</v>
      </c>
      <c r="H15" s="2" t="s">
        <v>66</v>
      </c>
      <c r="I15" s="2" t="s">
        <v>67</v>
      </c>
      <c r="J15" s="6" t="s">
        <v>68</v>
      </c>
    </row>
    <row r="16" spans="1:13" x14ac:dyDescent="0.25">
      <c r="A16" s="4">
        <v>5</v>
      </c>
      <c r="B16" s="5" t="s">
        <v>45</v>
      </c>
      <c r="C16" s="2" t="s">
        <v>20</v>
      </c>
      <c r="D16" s="2" t="s">
        <v>20</v>
      </c>
      <c r="E16" s="2" t="s">
        <v>19</v>
      </c>
      <c r="F16" s="2" t="s">
        <v>69</v>
      </c>
      <c r="G16" s="2" t="s">
        <v>70</v>
      </c>
      <c r="H16" s="2" t="s">
        <v>71</v>
      </c>
      <c r="I16" s="2" t="s">
        <v>72</v>
      </c>
      <c r="J16" s="6" t="s">
        <v>73</v>
      </c>
    </row>
    <row r="17" spans="1:10" ht="30" x14ac:dyDescent="0.25">
      <c r="A17" s="4">
        <v>6</v>
      </c>
      <c r="B17" s="5" t="s">
        <v>45</v>
      </c>
      <c r="C17" s="2" t="s">
        <v>25</v>
      </c>
      <c r="D17" s="2" t="s">
        <v>74</v>
      </c>
      <c r="E17" s="2" t="s">
        <v>24</v>
      </c>
      <c r="F17" s="2" t="s">
        <v>75</v>
      </c>
      <c r="G17" s="2" t="s">
        <v>76</v>
      </c>
      <c r="H17" s="2" t="s">
        <v>77</v>
      </c>
      <c r="I17" s="2" t="s">
        <v>78</v>
      </c>
      <c r="J17" s="6" t="s">
        <v>79</v>
      </c>
    </row>
    <row r="18" spans="1:10" x14ac:dyDescent="0.25">
      <c r="A18" s="4">
        <v>7</v>
      </c>
      <c r="B18" s="5" t="s">
        <v>45</v>
      </c>
      <c r="C18" s="2" t="s">
        <v>31</v>
      </c>
      <c r="D18" s="2" t="s">
        <v>31</v>
      </c>
      <c r="E18" s="2" t="s">
        <v>30</v>
      </c>
      <c r="F18" s="2" t="s">
        <v>80</v>
      </c>
      <c r="G18" s="2" t="s">
        <v>81</v>
      </c>
      <c r="H18" s="2" t="s">
        <v>82</v>
      </c>
      <c r="I18" s="2" t="s">
        <v>83</v>
      </c>
      <c r="J18" s="6" t="s">
        <v>84</v>
      </c>
    </row>
    <row r="19" spans="1:10" x14ac:dyDescent="0.25">
      <c r="A19" s="4">
        <v>8</v>
      </c>
      <c r="B19" s="5" t="s">
        <v>45</v>
      </c>
      <c r="C19" s="2" t="s">
        <v>33</v>
      </c>
      <c r="D19" s="2" t="s">
        <v>85</v>
      </c>
      <c r="E19" s="2" t="s">
        <v>32</v>
      </c>
      <c r="F19" s="2" t="s">
        <v>86</v>
      </c>
      <c r="G19" s="2" t="s">
        <v>87</v>
      </c>
      <c r="H19" s="2" t="s">
        <v>88</v>
      </c>
      <c r="I19" s="2" t="s">
        <v>89</v>
      </c>
      <c r="J19" s="6" t="s">
        <v>90</v>
      </c>
    </row>
    <row r="20" spans="1:10" ht="30" x14ac:dyDescent="0.25">
      <c r="A20" s="4">
        <v>9</v>
      </c>
      <c r="B20" s="5" t="s">
        <v>45</v>
      </c>
      <c r="C20" s="2" t="s">
        <v>36</v>
      </c>
      <c r="D20" s="2" t="s">
        <v>91</v>
      </c>
      <c r="E20" s="2" t="s">
        <v>35</v>
      </c>
      <c r="F20" s="2" t="s">
        <v>92</v>
      </c>
      <c r="G20" s="2" t="s">
        <v>93</v>
      </c>
      <c r="H20" s="2" t="s">
        <v>94</v>
      </c>
      <c r="I20" s="2" t="s">
        <v>95</v>
      </c>
      <c r="J20" s="6" t="s">
        <v>96</v>
      </c>
    </row>
  </sheetData>
  <mergeCells count="13">
    <mergeCell ref="A1:J1"/>
    <mergeCell ref="B6:C6"/>
    <mergeCell ref="E6:F6"/>
    <mergeCell ref="B7:C7"/>
    <mergeCell ref="E7:F7"/>
    <mergeCell ref="B5:C5"/>
    <mergeCell ref="A10:J10"/>
    <mergeCell ref="E8:F8"/>
    <mergeCell ref="A3:J3"/>
    <mergeCell ref="E5:F5"/>
    <mergeCell ref="B8:C8"/>
    <mergeCell ref="B4:C4"/>
    <mergeCell ref="E4:F4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showGridLines="0" workbookViewId="0">
      <selection sqref="A1:K1"/>
    </sheetView>
  </sheetViews>
  <sheetFormatPr baseColWidth="10" defaultColWidth="9.140625" defaultRowHeight="15" x14ac:dyDescent="0.25"/>
  <cols>
    <col min="1" max="1" width="10" customWidth="1"/>
    <col min="2" max="2" width="22" customWidth="1"/>
    <col min="3" max="3" width="70" customWidth="1"/>
    <col min="5" max="11" width="32" customWidth="1"/>
  </cols>
  <sheetData>
    <row r="1" spans="1:11" ht="19.5" x14ac:dyDescent="0.25">
      <c r="A1" s="62" t="s">
        <v>97</v>
      </c>
      <c r="B1" s="41"/>
      <c r="C1" s="41"/>
      <c r="D1" s="41"/>
      <c r="E1" s="41"/>
      <c r="F1" s="41"/>
      <c r="G1" s="41"/>
      <c r="H1" s="41"/>
      <c r="I1" s="41"/>
      <c r="J1" s="41"/>
      <c r="K1" s="42"/>
    </row>
    <row r="3" spans="1:11" ht="17.25" x14ac:dyDescent="0.25">
      <c r="A3" s="40" t="s">
        <v>98</v>
      </c>
      <c r="B3" s="41"/>
      <c r="C3" s="42"/>
      <c r="E3" s="7" t="s">
        <v>99</v>
      </c>
      <c r="F3" s="7" t="s">
        <v>100</v>
      </c>
      <c r="G3" s="7" t="s">
        <v>101</v>
      </c>
      <c r="H3" s="7" t="s">
        <v>102</v>
      </c>
      <c r="I3" s="7" t="s">
        <v>103</v>
      </c>
      <c r="J3" s="7" t="s">
        <v>104</v>
      </c>
      <c r="K3" s="7" t="s">
        <v>105</v>
      </c>
    </row>
    <row r="4" spans="1:11" ht="45" x14ac:dyDescent="0.25">
      <c r="A4" s="3" t="s">
        <v>38</v>
      </c>
      <c r="B4" s="3" t="s">
        <v>106</v>
      </c>
      <c r="C4" s="3" t="s">
        <v>107</v>
      </c>
      <c r="E4" s="8" t="s">
        <v>108</v>
      </c>
      <c r="F4" s="8" t="s">
        <v>109</v>
      </c>
      <c r="G4" s="8" t="s">
        <v>110</v>
      </c>
      <c r="H4" s="8" t="s">
        <v>111</v>
      </c>
      <c r="I4" s="8" t="s">
        <v>112</v>
      </c>
      <c r="J4" s="8" t="s">
        <v>113</v>
      </c>
      <c r="K4" s="8" t="s">
        <v>114</v>
      </c>
    </row>
    <row r="5" spans="1:11" ht="45" x14ac:dyDescent="0.25">
      <c r="A5" s="2" t="s">
        <v>45</v>
      </c>
      <c r="B5" s="2" t="s">
        <v>115</v>
      </c>
      <c r="C5" s="6" t="s">
        <v>108</v>
      </c>
      <c r="E5" s="8" t="s">
        <v>116</v>
      </c>
      <c r="F5" s="8" t="s">
        <v>117</v>
      </c>
      <c r="G5" s="8" t="s">
        <v>118</v>
      </c>
      <c r="H5" s="8" t="s">
        <v>119</v>
      </c>
      <c r="I5" s="8" t="s">
        <v>120</v>
      </c>
      <c r="J5" s="8" t="s">
        <v>121</v>
      </c>
      <c r="K5" s="8" t="s">
        <v>122</v>
      </c>
    </row>
    <row r="6" spans="1:11" ht="30" x14ac:dyDescent="0.25">
      <c r="A6" s="2" t="s">
        <v>45</v>
      </c>
      <c r="B6" s="2" t="s">
        <v>115</v>
      </c>
      <c r="C6" s="6" t="s">
        <v>116</v>
      </c>
      <c r="E6" s="8" t="s">
        <v>123</v>
      </c>
      <c r="F6" s="8" t="s">
        <v>124</v>
      </c>
      <c r="K6" s="8" t="s">
        <v>125</v>
      </c>
    </row>
    <row r="7" spans="1:11" ht="45" x14ac:dyDescent="0.25">
      <c r="A7" s="2" t="s">
        <v>45</v>
      </c>
      <c r="B7" s="2" t="s">
        <v>115</v>
      </c>
      <c r="C7" s="6" t="s">
        <v>123</v>
      </c>
      <c r="E7" s="8" t="s">
        <v>126</v>
      </c>
      <c r="F7" s="8" t="s">
        <v>127</v>
      </c>
    </row>
    <row r="8" spans="1:11" ht="30" x14ac:dyDescent="0.25">
      <c r="A8" s="2" t="s">
        <v>45</v>
      </c>
      <c r="B8" s="2" t="s">
        <v>115</v>
      </c>
      <c r="C8" s="6" t="s">
        <v>126</v>
      </c>
      <c r="F8" s="8" t="s">
        <v>128</v>
      </c>
    </row>
    <row r="9" spans="1:11" x14ac:dyDescent="0.25">
      <c r="A9" s="2" t="s">
        <v>45</v>
      </c>
      <c r="B9" s="2" t="s">
        <v>100</v>
      </c>
      <c r="C9" s="6" t="s">
        <v>109</v>
      </c>
    </row>
    <row r="10" spans="1:11" x14ac:dyDescent="0.25">
      <c r="A10" s="2" t="s">
        <v>45</v>
      </c>
      <c r="B10" s="2" t="s">
        <v>100</v>
      </c>
      <c r="C10" s="6" t="s">
        <v>117</v>
      </c>
    </row>
    <row r="11" spans="1:11" x14ac:dyDescent="0.25">
      <c r="A11" s="2" t="s">
        <v>45</v>
      </c>
      <c r="B11" s="2" t="s">
        <v>100</v>
      </c>
      <c r="C11" s="6" t="s">
        <v>124</v>
      </c>
    </row>
    <row r="12" spans="1:11" x14ac:dyDescent="0.25">
      <c r="A12" s="2" t="s">
        <v>45</v>
      </c>
      <c r="B12" s="2" t="s">
        <v>100</v>
      </c>
      <c r="C12" s="6" t="s">
        <v>127</v>
      </c>
    </row>
    <row r="13" spans="1:11" x14ac:dyDescent="0.25">
      <c r="A13" s="2" t="s">
        <v>45</v>
      </c>
      <c r="B13" s="2" t="s">
        <v>100</v>
      </c>
      <c r="C13" s="6" t="s">
        <v>128</v>
      </c>
    </row>
    <row r="14" spans="1:11" x14ac:dyDescent="0.25">
      <c r="A14" s="2" t="s">
        <v>45</v>
      </c>
      <c r="B14" s="2" t="s">
        <v>101</v>
      </c>
      <c r="C14" s="6" t="s">
        <v>110</v>
      </c>
    </row>
    <row r="15" spans="1:11" x14ac:dyDescent="0.25">
      <c r="A15" s="2" t="s">
        <v>45</v>
      </c>
      <c r="B15" s="2" t="s">
        <v>101</v>
      </c>
      <c r="C15" s="6" t="s">
        <v>118</v>
      </c>
    </row>
    <row r="16" spans="1:11" x14ac:dyDescent="0.25">
      <c r="A16" s="2" t="s">
        <v>45</v>
      </c>
      <c r="B16" s="2" t="s">
        <v>129</v>
      </c>
      <c r="C16" s="6" t="s">
        <v>111</v>
      </c>
    </row>
    <row r="17" spans="1:3" x14ac:dyDescent="0.25">
      <c r="A17" s="2" t="s">
        <v>45</v>
      </c>
      <c r="B17" s="2" t="s">
        <v>129</v>
      </c>
      <c r="C17" s="6" t="s">
        <v>119</v>
      </c>
    </row>
    <row r="18" spans="1:3" x14ac:dyDescent="0.25">
      <c r="A18" s="2" t="s">
        <v>45</v>
      </c>
      <c r="B18" s="2" t="s">
        <v>103</v>
      </c>
      <c r="C18" s="6" t="s">
        <v>112</v>
      </c>
    </row>
    <row r="19" spans="1:3" ht="30" x14ac:dyDescent="0.25">
      <c r="A19" s="2" t="s">
        <v>45</v>
      </c>
      <c r="B19" s="2" t="s">
        <v>103</v>
      </c>
      <c r="C19" s="6" t="s">
        <v>120</v>
      </c>
    </row>
    <row r="20" spans="1:3" x14ac:dyDescent="0.25">
      <c r="A20" s="2" t="s">
        <v>45</v>
      </c>
      <c r="B20" s="2" t="s">
        <v>85</v>
      </c>
      <c r="C20" s="6" t="s">
        <v>113</v>
      </c>
    </row>
    <row r="21" spans="1:3" x14ac:dyDescent="0.25">
      <c r="A21" s="2" t="s">
        <v>45</v>
      </c>
      <c r="B21" s="2" t="s">
        <v>85</v>
      </c>
      <c r="C21" s="6" t="s">
        <v>121</v>
      </c>
    </row>
    <row r="22" spans="1:3" x14ac:dyDescent="0.25">
      <c r="A22" s="2" t="s">
        <v>45</v>
      </c>
      <c r="B22" s="2" t="s">
        <v>130</v>
      </c>
      <c r="C22" s="6" t="s">
        <v>114</v>
      </c>
    </row>
    <row r="23" spans="1:3" x14ac:dyDescent="0.25">
      <c r="A23" s="2" t="s">
        <v>45</v>
      </c>
      <c r="B23" s="2" t="s">
        <v>130</v>
      </c>
      <c r="C23" s="6" t="s">
        <v>122</v>
      </c>
    </row>
    <row r="24" spans="1:3" x14ac:dyDescent="0.25">
      <c r="A24" s="2" t="s">
        <v>45</v>
      </c>
      <c r="B24" s="2" t="s">
        <v>130</v>
      </c>
      <c r="C24" s="6" t="s">
        <v>125</v>
      </c>
    </row>
  </sheetData>
  <mergeCells count="2">
    <mergeCell ref="A1:K1"/>
    <mergeCell ref="A3:C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4"/>
  <sheetViews>
    <sheetView showGridLines="0" workbookViewId="0">
      <selection sqref="A1:L1"/>
    </sheetView>
  </sheetViews>
  <sheetFormatPr baseColWidth="10" defaultColWidth="9.140625" defaultRowHeight="15" x14ac:dyDescent="0.25"/>
  <cols>
    <col min="1" max="2" width="18" customWidth="1"/>
    <col min="3" max="4" width="16" customWidth="1"/>
    <col min="5" max="6" width="14" customWidth="1"/>
    <col min="7" max="7" width="16" customWidth="1"/>
    <col min="8" max="9" width="14" customWidth="1"/>
    <col min="10" max="11" width="16" customWidth="1"/>
    <col min="12" max="12" width="18" customWidth="1"/>
  </cols>
  <sheetData>
    <row r="1" spans="1:12" ht="19.5" x14ac:dyDescent="0.25">
      <c r="A1" s="62" t="s">
        <v>131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3" spans="1:12" ht="17.25" x14ac:dyDescent="0.25">
      <c r="A3" s="40" t="s">
        <v>132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</row>
    <row r="4" spans="1:12" x14ac:dyDescent="0.25">
      <c r="A4" s="1" t="s">
        <v>133</v>
      </c>
      <c r="B4" s="61" t="s">
        <v>134</v>
      </c>
      <c r="C4" s="42"/>
      <c r="D4" s="1" t="s">
        <v>135</v>
      </c>
      <c r="E4" s="67">
        <f ca="1">TODAY()</f>
        <v>46190</v>
      </c>
      <c r="F4" s="42"/>
      <c r="G4" s="1" t="s">
        <v>136</v>
      </c>
      <c r="H4" s="65">
        <v>46104</v>
      </c>
      <c r="I4" s="42"/>
      <c r="J4" s="1" t="s">
        <v>137</v>
      </c>
      <c r="K4" s="59" t="str">
        <f>CHOOSE(WEEKDAY(H4,2),"Montag","Dienstag","Mittwoch","Donnerstag","Freitag","Samstag","Sonntag")</f>
        <v>Montag</v>
      </c>
      <c r="L4" s="42"/>
    </row>
    <row r="5" spans="1:12" x14ac:dyDescent="0.25">
      <c r="A5" s="1" t="s">
        <v>8</v>
      </c>
      <c r="B5" s="59" t="str">
        <f>Firmenliste!B4</f>
        <v>Neubau Mehrfamilienhaus Sonnenweg 12</v>
      </c>
      <c r="C5" s="41"/>
      <c r="D5" s="41"/>
      <c r="E5" s="42"/>
      <c r="F5" s="1" t="s">
        <v>14</v>
      </c>
      <c r="G5" s="59" t="str">
        <f>Firmenliste!B5</f>
        <v>Sonnenweg 12, 80331 München</v>
      </c>
      <c r="H5" s="41"/>
      <c r="I5" s="41"/>
      <c r="J5" s="41"/>
      <c r="K5" s="41"/>
      <c r="L5" s="42"/>
    </row>
    <row r="6" spans="1:12" x14ac:dyDescent="0.25">
      <c r="A6" s="1" t="s">
        <v>7</v>
      </c>
      <c r="B6" s="59" t="str">
        <f>Firmenliste!B6</f>
        <v>Markus Weber</v>
      </c>
      <c r="C6" s="41"/>
      <c r="D6" s="41"/>
      <c r="E6" s="42"/>
      <c r="F6" s="1" t="s">
        <v>13</v>
      </c>
      <c r="G6" s="59" t="str">
        <f>Firmenliste!E6</f>
        <v>Atelier Nord GmbH</v>
      </c>
      <c r="H6" s="41"/>
      <c r="I6" s="41"/>
      <c r="J6" s="41"/>
      <c r="K6" s="41"/>
      <c r="L6" s="42"/>
    </row>
    <row r="8" spans="1:12" ht="17.25" x14ac:dyDescent="0.25">
      <c r="A8" s="40" t="s">
        <v>138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2"/>
    </row>
    <row r="9" spans="1:12" x14ac:dyDescent="0.25">
      <c r="A9" s="1" t="s">
        <v>139</v>
      </c>
      <c r="B9" s="61" t="s">
        <v>126</v>
      </c>
      <c r="C9" s="42"/>
      <c r="D9" s="1" t="s">
        <v>140</v>
      </c>
      <c r="E9" s="66">
        <v>11</v>
      </c>
      <c r="F9" s="42"/>
      <c r="G9" s="1" t="s">
        <v>141</v>
      </c>
      <c r="H9" s="66">
        <v>58</v>
      </c>
      <c r="I9" s="42"/>
      <c r="J9" s="1" t="s">
        <v>142</v>
      </c>
      <c r="K9" s="66">
        <v>0</v>
      </c>
      <c r="L9" s="42"/>
    </row>
    <row r="10" spans="1:12" x14ac:dyDescent="0.25">
      <c r="A10" s="1" t="s">
        <v>143</v>
      </c>
      <c r="B10" s="61" t="s">
        <v>144</v>
      </c>
      <c r="C10" s="42"/>
      <c r="D10" s="1" t="s">
        <v>28</v>
      </c>
      <c r="E10" s="64" t="s">
        <v>145</v>
      </c>
      <c r="F10" s="41"/>
      <c r="G10" s="41"/>
      <c r="H10" s="41"/>
      <c r="I10" s="41"/>
      <c r="J10" s="41"/>
      <c r="K10" s="41"/>
      <c r="L10" s="42"/>
    </row>
    <row r="12" spans="1:12" ht="17.25" x14ac:dyDescent="0.25">
      <c r="A12" s="40" t="s">
        <v>146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2"/>
    </row>
    <row r="13" spans="1:12" ht="30" x14ac:dyDescent="0.25">
      <c r="A13" s="3" t="s">
        <v>147</v>
      </c>
      <c r="B13" s="3" t="s">
        <v>148</v>
      </c>
      <c r="C13" s="3" t="s">
        <v>149</v>
      </c>
      <c r="D13" s="3" t="s">
        <v>150</v>
      </c>
      <c r="E13" s="3" t="s">
        <v>151</v>
      </c>
      <c r="F13" s="3" t="s">
        <v>152</v>
      </c>
      <c r="G13" s="3" t="s">
        <v>153</v>
      </c>
      <c r="H13" s="3" t="s">
        <v>154</v>
      </c>
      <c r="I13" s="3" t="s">
        <v>28</v>
      </c>
    </row>
    <row r="14" spans="1:12" ht="30" x14ac:dyDescent="0.25">
      <c r="A14" s="2" t="s">
        <v>16</v>
      </c>
      <c r="B14" s="2" t="s">
        <v>17</v>
      </c>
      <c r="C14" s="2" t="s">
        <v>155</v>
      </c>
      <c r="D14" s="5">
        <v>6</v>
      </c>
      <c r="E14" s="9">
        <v>0.29166666666666669</v>
      </c>
      <c r="F14" s="9">
        <v>0.6875</v>
      </c>
      <c r="G14" s="10">
        <v>0.75</v>
      </c>
      <c r="H14" s="11">
        <f t="shared" ref="H14:H20" si="0">IF(OR(E14="",F14=""),"",((F14-E14)*24)-G14)</f>
        <v>8.75</v>
      </c>
      <c r="I14" s="6" t="s">
        <v>156</v>
      </c>
    </row>
    <row r="15" spans="1:12" ht="45" x14ac:dyDescent="0.25">
      <c r="A15" s="2" t="s">
        <v>19</v>
      </c>
      <c r="B15" s="2" t="s">
        <v>20</v>
      </c>
      <c r="C15" s="2" t="s">
        <v>157</v>
      </c>
      <c r="D15" s="5">
        <v>3</v>
      </c>
      <c r="E15" s="9">
        <v>0.3125</v>
      </c>
      <c r="F15" s="9">
        <v>0.64583333333333337</v>
      </c>
      <c r="G15" s="10">
        <v>0.5</v>
      </c>
      <c r="H15" s="11">
        <f t="shared" si="0"/>
        <v>7.5</v>
      </c>
      <c r="I15" s="6" t="s">
        <v>158</v>
      </c>
    </row>
    <row r="16" spans="1:12" ht="30" x14ac:dyDescent="0.25">
      <c r="A16" s="2" t="s">
        <v>24</v>
      </c>
      <c r="B16" s="2" t="s">
        <v>25</v>
      </c>
      <c r="C16" s="2" t="s">
        <v>159</v>
      </c>
      <c r="D16" s="5">
        <v>2</v>
      </c>
      <c r="E16" s="9">
        <v>0.33333333333333331</v>
      </c>
      <c r="F16" s="9">
        <v>0.64583333333333337</v>
      </c>
      <c r="G16" s="10">
        <v>0.5</v>
      </c>
      <c r="H16" s="11">
        <f t="shared" si="0"/>
        <v>7.0000000000000018</v>
      </c>
      <c r="I16" s="6" t="s">
        <v>160</v>
      </c>
    </row>
    <row r="17" spans="1:12" ht="30" x14ac:dyDescent="0.25">
      <c r="A17" s="2" t="s">
        <v>30</v>
      </c>
      <c r="B17" s="2" t="s">
        <v>31</v>
      </c>
      <c r="C17" s="2" t="s">
        <v>161</v>
      </c>
      <c r="D17" s="5">
        <v>2</v>
      </c>
      <c r="E17" s="9">
        <v>0.29166666666666669</v>
      </c>
      <c r="F17" s="9">
        <v>0.58333333333333337</v>
      </c>
      <c r="G17" s="10">
        <v>0.5</v>
      </c>
      <c r="H17" s="11">
        <f t="shared" si="0"/>
        <v>6.5</v>
      </c>
      <c r="I17" s="6" t="s">
        <v>162</v>
      </c>
    </row>
    <row r="18" spans="1:12" ht="45" x14ac:dyDescent="0.25">
      <c r="A18" s="2" t="s">
        <v>6</v>
      </c>
      <c r="B18" s="2" t="s">
        <v>7</v>
      </c>
      <c r="C18" s="2" t="s">
        <v>163</v>
      </c>
      <c r="D18" s="5">
        <v>1</v>
      </c>
      <c r="E18" s="9">
        <v>0.29166666666666669</v>
      </c>
      <c r="F18" s="9">
        <v>0.70833333333333337</v>
      </c>
      <c r="G18" s="10">
        <v>1</v>
      </c>
      <c r="H18" s="11">
        <f t="shared" si="0"/>
        <v>9</v>
      </c>
      <c r="I18" s="6" t="s">
        <v>164</v>
      </c>
    </row>
    <row r="19" spans="1:12" ht="30" x14ac:dyDescent="0.25">
      <c r="A19" s="2" t="s">
        <v>32</v>
      </c>
      <c r="B19" s="2" t="s">
        <v>33</v>
      </c>
      <c r="C19" s="2" t="s">
        <v>165</v>
      </c>
      <c r="D19" s="5">
        <v>1</v>
      </c>
      <c r="E19" s="9">
        <v>0.41666666666666669</v>
      </c>
      <c r="F19" s="9">
        <v>0.47916666666666669</v>
      </c>
      <c r="G19" s="10">
        <v>0</v>
      </c>
      <c r="H19" s="11">
        <f t="shared" si="0"/>
        <v>1.5</v>
      </c>
      <c r="I19" s="6" t="s">
        <v>166</v>
      </c>
    </row>
    <row r="20" spans="1:12" x14ac:dyDescent="0.25">
      <c r="A20" s="2" t="s">
        <v>167</v>
      </c>
      <c r="B20" s="2" t="s">
        <v>167</v>
      </c>
      <c r="C20" s="2" t="s">
        <v>167</v>
      </c>
      <c r="D20" s="5"/>
      <c r="E20" s="9"/>
      <c r="F20" s="9"/>
      <c r="G20" s="10"/>
      <c r="H20" s="11" t="str">
        <f t="shared" si="0"/>
        <v/>
      </c>
      <c r="I20" s="6" t="s">
        <v>167</v>
      </c>
    </row>
    <row r="21" spans="1:12" x14ac:dyDescent="0.25">
      <c r="A21" s="1" t="s">
        <v>168</v>
      </c>
      <c r="B21" s="12"/>
      <c r="C21" s="12"/>
      <c r="D21" s="13">
        <f>SUM(D14:D20)</f>
        <v>15</v>
      </c>
      <c r="E21" s="12"/>
      <c r="F21" s="12"/>
      <c r="G21" s="12"/>
      <c r="H21" s="14">
        <f>SUM(H14:H20)</f>
        <v>40.25</v>
      </c>
      <c r="I21" s="12"/>
    </row>
    <row r="23" spans="1:12" ht="17.25" x14ac:dyDescent="0.25">
      <c r="A23" s="40" t="s">
        <v>169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2"/>
    </row>
    <row r="24" spans="1:12" x14ac:dyDescent="0.25">
      <c r="A24" s="1" t="s">
        <v>107</v>
      </c>
      <c r="B24" s="61" t="s">
        <v>109</v>
      </c>
      <c r="C24" s="41"/>
      <c r="D24" s="41"/>
      <c r="E24" s="41"/>
      <c r="F24" s="41"/>
      <c r="G24" s="41"/>
      <c r="H24" s="41"/>
      <c r="I24" s="41"/>
      <c r="J24" s="41"/>
      <c r="K24" s="41"/>
      <c r="L24" s="42"/>
    </row>
    <row r="25" spans="1:12" ht="72" customHeight="1" x14ac:dyDescent="0.25">
      <c r="A25" s="64" t="s">
        <v>170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1:12" x14ac:dyDescent="0.25">
      <c r="A26" s="46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8"/>
    </row>
    <row r="27" spans="1:12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8"/>
    </row>
    <row r="28" spans="1:12" x14ac:dyDescent="0.25">
      <c r="A28" s="49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1"/>
    </row>
    <row r="29" spans="1:12" ht="17.25" x14ac:dyDescent="0.25">
      <c r="A29" s="40" t="s">
        <v>171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</row>
    <row r="30" spans="1:12" x14ac:dyDescent="0.25">
      <c r="A30" s="64" t="s">
        <v>172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9"/>
    </row>
    <row r="31" spans="1:12" x14ac:dyDescent="0.25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1"/>
    </row>
    <row r="33" spans="1:12" ht="17.25" x14ac:dyDescent="0.25">
      <c r="A33" s="40" t="s">
        <v>173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2"/>
    </row>
    <row r="34" spans="1:12" ht="30" x14ac:dyDescent="0.25">
      <c r="A34" s="3" t="s">
        <v>174</v>
      </c>
      <c r="B34" s="3" t="s">
        <v>36</v>
      </c>
      <c r="C34" s="3" t="s">
        <v>175</v>
      </c>
      <c r="D34" s="3" t="s">
        <v>176</v>
      </c>
      <c r="E34" s="3" t="s">
        <v>177</v>
      </c>
      <c r="F34" s="3" t="s">
        <v>28</v>
      </c>
    </row>
    <row r="35" spans="1:12" x14ac:dyDescent="0.25">
      <c r="A35" s="2" t="s">
        <v>178</v>
      </c>
      <c r="B35" s="2" t="s">
        <v>35</v>
      </c>
      <c r="C35" s="5" t="s">
        <v>179</v>
      </c>
      <c r="D35" s="5" t="s">
        <v>180</v>
      </c>
      <c r="E35" s="5" t="s">
        <v>181</v>
      </c>
      <c r="F35" s="2" t="s">
        <v>182</v>
      </c>
    </row>
    <row r="36" spans="1:12" x14ac:dyDescent="0.25">
      <c r="A36" s="2" t="s">
        <v>183</v>
      </c>
      <c r="B36" s="2" t="s">
        <v>16</v>
      </c>
      <c r="C36" s="5" t="s">
        <v>184</v>
      </c>
      <c r="D36" s="5" t="s">
        <v>185</v>
      </c>
      <c r="E36" s="5" t="s">
        <v>186</v>
      </c>
      <c r="F36" s="2" t="s">
        <v>187</v>
      </c>
    </row>
    <row r="37" spans="1:12" x14ac:dyDescent="0.25">
      <c r="A37" s="2" t="s">
        <v>188</v>
      </c>
      <c r="B37" s="2" t="s">
        <v>19</v>
      </c>
      <c r="C37" s="5" t="s">
        <v>189</v>
      </c>
      <c r="D37" s="5" t="s">
        <v>190</v>
      </c>
      <c r="E37" s="5" t="s">
        <v>181</v>
      </c>
      <c r="F37" s="2" t="s">
        <v>191</v>
      </c>
    </row>
    <row r="38" spans="1:12" x14ac:dyDescent="0.25">
      <c r="A38" s="2" t="s">
        <v>192</v>
      </c>
      <c r="B38" s="2" t="s">
        <v>24</v>
      </c>
      <c r="C38" s="5" t="s">
        <v>193</v>
      </c>
      <c r="D38" s="5" t="s">
        <v>194</v>
      </c>
      <c r="E38" s="5" t="s">
        <v>195</v>
      </c>
      <c r="F38" s="2" t="s">
        <v>196</v>
      </c>
    </row>
    <row r="39" spans="1:12" x14ac:dyDescent="0.25">
      <c r="A39" s="2" t="s">
        <v>167</v>
      </c>
      <c r="B39" s="2" t="s">
        <v>167</v>
      </c>
      <c r="C39" s="5" t="s">
        <v>167</v>
      </c>
      <c r="D39" s="5" t="s">
        <v>167</v>
      </c>
      <c r="E39" s="5" t="s">
        <v>167</v>
      </c>
      <c r="F39" s="2" t="s">
        <v>167</v>
      </c>
    </row>
    <row r="41" spans="1:12" ht="17.25" x14ac:dyDescent="0.25">
      <c r="A41" s="40" t="s">
        <v>197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2"/>
    </row>
    <row r="42" spans="1:12" x14ac:dyDescent="0.25">
      <c r="A42" s="3" t="s">
        <v>198</v>
      </c>
      <c r="B42" s="3" t="s">
        <v>147</v>
      </c>
      <c r="C42" s="3" t="s">
        <v>199</v>
      </c>
      <c r="D42" s="3" t="s">
        <v>200</v>
      </c>
      <c r="E42" s="3" t="s">
        <v>177</v>
      </c>
      <c r="F42" s="3" t="s">
        <v>28</v>
      </c>
    </row>
    <row r="43" spans="1:12" x14ac:dyDescent="0.25">
      <c r="A43" s="2" t="s">
        <v>201</v>
      </c>
      <c r="B43" s="2" t="s">
        <v>6</v>
      </c>
      <c r="C43" s="2" t="s">
        <v>202</v>
      </c>
      <c r="D43" s="5" t="s">
        <v>203</v>
      </c>
      <c r="E43" s="5" t="s">
        <v>204</v>
      </c>
      <c r="F43" s="2" t="s">
        <v>205</v>
      </c>
    </row>
    <row r="44" spans="1:12" x14ac:dyDescent="0.25">
      <c r="A44" s="2" t="s">
        <v>206</v>
      </c>
      <c r="B44" s="2" t="s">
        <v>35</v>
      </c>
      <c r="C44" s="2" t="s">
        <v>207</v>
      </c>
      <c r="D44" s="5" t="s">
        <v>208</v>
      </c>
      <c r="E44" s="5" t="s">
        <v>204</v>
      </c>
      <c r="F44" s="2" t="s">
        <v>209</v>
      </c>
    </row>
    <row r="45" spans="1:12" x14ac:dyDescent="0.25">
      <c r="A45" s="2" t="s">
        <v>210</v>
      </c>
      <c r="B45" s="2" t="s">
        <v>19</v>
      </c>
      <c r="C45" s="2" t="s">
        <v>211</v>
      </c>
      <c r="D45" s="5" t="s">
        <v>212</v>
      </c>
      <c r="E45" s="5" t="s">
        <v>213</v>
      </c>
      <c r="F45" s="2" t="s">
        <v>214</v>
      </c>
    </row>
    <row r="46" spans="1:12" x14ac:dyDescent="0.25">
      <c r="A46" s="2" t="s">
        <v>167</v>
      </c>
      <c r="B46" s="2" t="s">
        <v>167</v>
      </c>
      <c r="C46" s="2" t="s">
        <v>167</v>
      </c>
      <c r="D46" s="5" t="s">
        <v>167</v>
      </c>
      <c r="E46" s="5" t="s">
        <v>167</v>
      </c>
      <c r="F46" s="2" t="s">
        <v>167</v>
      </c>
    </row>
    <row r="48" spans="1:12" ht="17.25" x14ac:dyDescent="0.25">
      <c r="A48" s="40" t="s">
        <v>215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2"/>
    </row>
    <row r="49" spans="1:12" x14ac:dyDescent="0.25">
      <c r="A49" s="64" t="s">
        <v>216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9"/>
    </row>
    <row r="50" spans="1:12" x14ac:dyDescent="0.25">
      <c r="A50" s="46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8"/>
    </row>
    <row r="51" spans="1:12" x14ac:dyDescent="0.25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1"/>
    </row>
    <row r="53" spans="1:12" ht="17.25" x14ac:dyDescent="0.25">
      <c r="A53" s="40" t="s">
        <v>101</v>
      </c>
      <c r="B53" s="41"/>
      <c r="C53" s="41"/>
      <c r="D53" s="41"/>
      <c r="E53" s="41"/>
      <c r="F53" s="42"/>
      <c r="G53" s="40" t="s">
        <v>102</v>
      </c>
      <c r="H53" s="41"/>
      <c r="I53" s="41"/>
      <c r="J53" s="41"/>
      <c r="K53" s="41"/>
      <c r="L53" s="42"/>
    </row>
    <row r="54" spans="1:12" x14ac:dyDescent="0.25">
      <c r="A54" s="1" t="s">
        <v>107</v>
      </c>
      <c r="B54" s="61" t="s">
        <v>110</v>
      </c>
      <c r="C54" s="41"/>
      <c r="D54" s="41"/>
      <c r="E54" s="41"/>
      <c r="F54" s="42"/>
      <c r="G54" s="1" t="s">
        <v>107</v>
      </c>
      <c r="H54" s="61" t="s">
        <v>119</v>
      </c>
      <c r="I54" s="41"/>
      <c r="J54" s="41"/>
      <c r="K54" s="41"/>
      <c r="L54" s="42"/>
    </row>
    <row r="55" spans="1:12" x14ac:dyDescent="0.25">
      <c r="A55" s="64" t="s">
        <v>217</v>
      </c>
      <c r="B55" s="38"/>
      <c r="C55" s="38"/>
      <c r="D55" s="38"/>
      <c r="E55" s="38"/>
      <c r="F55" s="39"/>
      <c r="G55" s="64" t="s">
        <v>218</v>
      </c>
      <c r="H55" s="38"/>
      <c r="I55" s="38"/>
      <c r="J55" s="38"/>
      <c r="K55" s="38"/>
      <c r="L55" s="39"/>
    </row>
    <row r="56" spans="1:12" x14ac:dyDescent="0.25">
      <c r="A56" s="46"/>
      <c r="B56" s="47"/>
      <c r="C56" s="47"/>
      <c r="D56" s="47"/>
      <c r="E56" s="47"/>
      <c r="F56" s="48"/>
      <c r="G56" s="46"/>
      <c r="H56" s="47"/>
      <c r="I56" s="47"/>
      <c r="J56" s="47"/>
      <c r="K56" s="47"/>
      <c r="L56" s="48"/>
    </row>
    <row r="57" spans="1:12" x14ac:dyDescent="0.25">
      <c r="A57" s="49"/>
      <c r="B57" s="50"/>
      <c r="C57" s="50"/>
      <c r="D57" s="50"/>
      <c r="E57" s="50"/>
      <c r="F57" s="51"/>
      <c r="G57" s="49"/>
      <c r="H57" s="50"/>
      <c r="I57" s="50"/>
      <c r="J57" s="50"/>
      <c r="K57" s="50"/>
      <c r="L57" s="51"/>
    </row>
    <row r="59" spans="1:12" ht="17.25" x14ac:dyDescent="0.25">
      <c r="A59" s="40" t="s">
        <v>219</v>
      </c>
      <c r="B59" s="41"/>
      <c r="C59" s="41"/>
      <c r="D59" s="41"/>
      <c r="E59" s="41"/>
      <c r="F59" s="42"/>
      <c r="G59" s="40" t="s">
        <v>220</v>
      </c>
      <c r="H59" s="41"/>
      <c r="I59" s="41"/>
      <c r="J59" s="41"/>
      <c r="K59" s="41"/>
      <c r="L59" s="42"/>
    </row>
    <row r="60" spans="1:12" x14ac:dyDescent="0.25">
      <c r="A60" s="1" t="s">
        <v>107</v>
      </c>
      <c r="B60" s="61" t="s">
        <v>112</v>
      </c>
      <c r="C60" s="41"/>
      <c r="D60" s="41"/>
      <c r="E60" s="41"/>
      <c r="F60" s="42"/>
      <c r="G60" s="1" t="s">
        <v>107</v>
      </c>
      <c r="H60" s="61" t="s">
        <v>113</v>
      </c>
      <c r="I60" s="41"/>
      <c r="J60" s="41"/>
      <c r="K60" s="41"/>
      <c r="L60" s="42"/>
    </row>
    <row r="61" spans="1:12" x14ac:dyDescent="0.25">
      <c r="A61" s="64" t="s">
        <v>221</v>
      </c>
      <c r="B61" s="38"/>
      <c r="C61" s="38"/>
      <c r="D61" s="38"/>
      <c r="E61" s="38"/>
      <c r="F61" s="39"/>
      <c r="G61" s="64" t="s">
        <v>222</v>
      </c>
      <c r="H61" s="38"/>
      <c r="I61" s="38"/>
      <c r="J61" s="38"/>
      <c r="K61" s="38"/>
      <c r="L61" s="39"/>
    </row>
    <row r="62" spans="1:12" x14ac:dyDescent="0.25">
      <c r="A62" s="46"/>
      <c r="B62" s="47"/>
      <c r="C62" s="47"/>
      <c r="D62" s="47"/>
      <c r="E62" s="47"/>
      <c r="F62" s="48"/>
      <c r="G62" s="46"/>
      <c r="H62" s="47"/>
      <c r="I62" s="47"/>
      <c r="J62" s="47"/>
      <c r="K62" s="47"/>
      <c r="L62" s="48"/>
    </row>
    <row r="63" spans="1:12" x14ac:dyDescent="0.25">
      <c r="A63" s="49"/>
      <c r="B63" s="50"/>
      <c r="C63" s="50"/>
      <c r="D63" s="50"/>
      <c r="E63" s="50"/>
      <c r="F63" s="51"/>
      <c r="G63" s="49"/>
      <c r="H63" s="50"/>
      <c r="I63" s="50"/>
      <c r="J63" s="50"/>
      <c r="K63" s="50"/>
      <c r="L63" s="51"/>
    </row>
    <row r="65" spans="1:12" ht="17.25" x14ac:dyDescent="0.25">
      <c r="A65" s="40" t="s">
        <v>223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2"/>
    </row>
    <row r="66" spans="1:12" x14ac:dyDescent="0.25">
      <c r="A66" s="1" t="s">
        <v>107</v>
      </c>
      <c r="B66" s="61" t="s">
        <v>125</v>
      </c>
      <c r="C66" s="41"/>
      <c r="D66" s="41"/>
      <c r="E66" s="41"/>
      <c r="F66" s="41"/>
      <c r="G66" s="41"/>
      <c r="H66" s="41"/>
      <c r="I66" s="41"/>
      <c r="J66" s="41"/>
      <c r="K66" s="41"/>
      <c r="L66" s="42"/>
    </row>
    <row r="67" spans="1:12" x14ac:dyDescent="0.25">
      <c r="A67" s="64" t="s">
        <v>224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9"/>
    </row>
    <row r="68" spans="1:12" x14ac:dyDescent="0.25">
      <c r="A68" s="46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8"/>
    </row>
    <row r="69" spans="1:12" x14ac:dyDescent="0.25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1"/>
    </row>
    <row r="71" spans="1:12" ht="17.25" x14ac:dyDescent="0.25">
      <c r="A71" s="40" t="s">
        <v>225</v>
      </c>
      <c r="B71" s="41"/>
      <c r="C71" s="41"/>
      <c r="D71" s="41"/>
      <c r="E71" s="41"/>
      <c r="F71" s="42"/>
      <c r="G71" s="40" t="s">
        <v>226</v>
      </c>
      <c r="H71" s="41"/>
      <c r="I71" s="41"/>
      <c r="J71" s="41"/>
      <c r="K71" s="41"/>
      <c r="L71" s="42"/>
    </row>
    <row r="72" spans="1:12" x14ac:dyDescent="0.25">
      <c r="A72" s="61" t="s">
        <v>227</v>
      </c>
      <c r="B72" s="38"/>
      <c r="C72" s="38"/>
      <c r="D72" s="38"/>
      <c r="E72" s="38"/>
      <c r="F72" s="39"/>
      <c r="G72" s="61" t="s">
        <v>228</v>
      </c>
      <c r="H72" s="38"/>
      <c r="I72" s="38"/>
      <c r="J72" s="38"/>
      <c r="K72" s="38"/>
      <c r="L72" s="39"/>
    </row>
    <row r="73" spans="1:12" x14ac:dyDescent="0.25">
      <c r="A73" s="49"/>
      <c r="B73" s="50"/>
      <c r="C73" s="50"/>
      <c r="D73" s="50"/>
      <c r="E73" s="50"/>
      <c r="F73" s="51"/>
      <c r="G73" s="49"/>
      <c r="H73" s="50"/>
      <c r="I73" s="50"/>
      <c r="J73" s="50"/>
      <c r="K73" s="50"/>
      <c r="L73" s="51"/>
    </row>
    <row r="74" spans="1:12" x14ac:dyDescent="0.25">
      <c r="A74" s="15" t="s">
        <v>229</v>
      </c>
      <c r="B74" s="63" t="s">
        <v>230</v>
      </c>
      <c r="C74" s="41"/>
      <c r="D74" s="41"/>
      <c r="E74" s="41"/>
      <c r="F74" s="41"/>
      <c r="G74" s="41"/>
      <c r="H74" s="41"/>
      <c r="I74" s="41"/>
      <c r="J74" s="41"/>
      <c r="K74" s="41"/>
      <c r="L74" s="42"/>
    </row>
  </sheetData>
  <mergeCells count="47">
    <mergeCell ref="G72:L73"/>
    <mergeCell ref="A41:L41"/>
    <mergeCell ref="A61:F63"/>
    <mergeCell ref="B54:F54"/>
    <mergeCell ref="G6:L6"/>
    <mergeCell ref="B6:E6"/>
    <mergeCell ref="K9:L9"/>
    <mergeCell ref="G53:L53"/>
    <mergeCell ref="H54:L54"/>
    <mergeCell ref="A71:F71"/>
    <mergeCell ref="A30:L31"/>
    <mergeCell ref="E9:F9"/>
    <mergeCell ref="A53:F53"/>
    <mergeCell ref="A29:L29"/>
    <mergeCell ref="B10:C10"/>
    <mergeCell ref="A25:L28"/>
    <mergeCell ref="B5:E5"/>
    <mergeCell ref="B66:L66"/>
    <mergeCell ref="A3:L3"/>
    <mergeCell ref="H9:I9"/>
    <mergeCell ref="A12:L12"/>
    <mergeCell ref="A55:F57"/>
    <mergeCell ref="E4:F4"/>
    <mergeCell ref="G5:L5"/>
    <mergeCell ref="A33:L33"/>
    <mergeCell ref="G55:L57"/>
    <mergeCell ref="A23:L23"/>
    <mergeCell ref="B60:F60"/>
    <mergeCell ref="A8:L8"/>
    <mergeCell ref="E10:L10"/>
    <mergeCell ref="H60:L60"/>
    <mergeCell ref="B74:L74"/>
    <mergeCell ref="G71:L71"/>
    <mergeCell ref="A1:L1"/>
    <mergeCell ref="B24:L24"/>
    <mergeCell ref="A49:L51"/>
    <mergeCell ref="G61:L63"/>
    <mergeCell ref="K4:L4"/>
    <mergeCell ref="B4:C4"/>
    <mergeCell ref="A72:F73"/>
    <mergeCell ref="A65:L65"/>
    <mergeCell ref="B9:C9"/>
    <mergeCell ref="A67:L69"/>
    <mergeCell ref="A59:F59"/>
    <mergeCell ref="G59:L59"/>
    <mergeCell ref="A48:L48"/>
    <mergeCell ref="H4:I4"/>
  </mergeCells>
  <dataValidations count="9">
    <dataValidation type="list" allowBlank="1" sqref="A14 A15 A16 A17 A18 A19 A20" xr:uid="{00000000-0002-0000-0200-000000000000}">
      <formula1>FirmenNamen</formula1>
    </dataValidation>
    <dataValidation type="list" allowBlank="1" sqref="B14 B15 B16 B17 B18 B19 B20" xr:uid="{00000000-0002-0000-0200-000001000000}">
      <formula1>RollenListe</formula1>
    </dataValidation>
    <dataValidation type="list" allowBlank="1" sqref="B9" xr:uid="{00000000-0002-0000-0200-000002000000}">
      <formula1>WetterListe</formula1>
    </dataValidation>
    <dataValidation type="list" allowBlank="1" sqref="B24" xr:uid="{00000000-0002-0000-0200-000003000000}">
      <formula1>TaetigkeitenListe</formula1>
    </dataValidation>
    <dataValidation type="list" allowBlank="1" sqref="B54" xr:uid="{00000000-0002-0000-0200-000004000000}">
      <formula1>WeisungenListe</formula1>
    </dataValidation>
    <dataValidation type="list" allowBlank="1" sqref="H54" xr:uid="{00000000-0002-0000-0200-000005000000}">
      <formula1>ZusatzListe</formula1>
    </dataValidation>
    <dataValidation type="list" allowBlank="1" sqref="B60" xr:uid="{00000000-0002-0000-0200-000006000000}">
      <formula1>BedenkenListe</formula1>
    </dataValidation>
    <dataValidation type="list" allowBlank="1" sqref="H60" xr:uid="{00000000-0002-0000-0200-000007000000}">
      <formula1>PruefungenListe</formula1>
    </dataValidation>
    <dataValidation type="list" allowBlank="1" sqref="B66" xr:uid="{00000000-0002-0000-0200-000008000000}">
      <formula1>VorkommnisseListe</formula1>
    </dataValidation>
  </dataValidation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6"/>
  <sheetViews>
    <sheetView showGridLines="0" tabSelected="1" zoomScale="80" zoomScaleNormal="80" workbookViewId="0">
      <selection activeCell="W17" sqref="W17"/>
    </sheetView>
  </sheetViews>
  <sheetFormatPr baseColWidth="10" defaultColWidth="9.140625" defaultRowHeight="15" x14ac:dyDescent="0.25"/>
  <cols>
    <col min="1" max="1" width="20.140625" customWidth="1"/>
    <col min="2" max="3" width="14" customWidth="1"/>
    <col min="4" max="4" width="9" customWidth="1"/>
    <col min="5" max="5" width="7.85546875" customWidth="1"/>
    <col min="6" max="6" width="7" customWidth="1"/>
    <col min="7" max="7" width="8.140625" customWidth="1"/>
    <col min="8" max="8" width="10.42578125" customWidth="1"/>
    <col min="9" max="11" width="14" customWidth="1"/>
    <col min="12" max="12" width="2.140625" customWidth="1"/>
  </cols>
  <sheetData>
    <row r="1" spans="1:12" x14ac:dyDescent="0.25">
      <c r="A1" s="45" t="s">
        <v>231</v>
      </c>
      <c r="B1" s="38"/>
      <c r="C1" s="39"/>
      <c r="D1" s="28" t="s">
        <v>232</v>
      </c>
      <c r="E1" s="29"/>
      <c r="F1" s="29"/>
      <c r="G1" s="29"/>
      <c r="H1" s="29"/>
      <c r="I1" s="30"/>
      <c r="J1" s="45" t="s">
        <v>233</v>
      </c>
      <c r="K1" s="38"/>
      <c r="L1" s="39"/>
    </row>
    <row r="2" spans="1:12" x14ac:dyDescent="0.25">
      <c r="A2" s="46"/>
      <c r="B2" s="47"/>
      <c r="C2" s="48"/>
      <c r="D2" s="31"/>
      <c r="E2" s="32"/>
      <c r="F2" s="32"/>
      <c r="G2" s="32"/>
      <c r="H2" s="32"/>
      <c r="I2" s="33"/>
      <c r="J2" s="46"/>
      <c r="K2" s="47"/>
      <c r="L2" s="48"/>
    </row>
    <row r="3" spans="1:12" ht="27" customHeight="1" x14ac:dyDescent="0.25">
      <c r="A3" s="49"/>
      <c r="B3" s="50"/>
      <c r="C3" s="51"/>
      <c r="D3" s="34"/>
      <c r="E3" s="35"/>
      <c r="F3" s="35"/>
      <c r="G3" s="35"/>
      <c r="H3" s="35"/>
      <c r="I3" s="36"/>
      <c r="J3" s="49"/>
      <c r="K3" s="50"/>
      <c r="L3" s="51"/>
    </row>
    <row r="5" spans="1:12" ht="17.25" x14ac:dyDescent="0.25">
      <c r="A5" s="57" t="s">
        <v>234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9"/>
    </row>
    <row r="6" spans="1:12" x14ac:dyDescent="0.25">
      <c r="A6" s="60" t="s">
        <v>133</v>
      </c>
      <c r="B6" s="60"/>
      <c r="C6" s="43" t="str">
        <f>'Baubericht Eingabe'!B4</f>
        <v>2026-031</v>
      </c>
      <c r="D6" s="44"/>
      <c r="E6" s="23" t="s">
        <v>136</v>
      </c>
      <c r="F6" s="22"/>
      <c r="G6" s="58">
        <f>'Baubericht Eingabe'!H4</f>
        <v>46104</v>
      </c>
      <c r="H6" s="44"/>
      <c r="I6" s="60" t="s">
        <v>137</v>
      </c>
      <c r="J6" s="60"/>
      <c r="K6" s="43" t="str">
        <f>'Baubericht Eingabe'!K4</f>
        <v>Montag</v>
      </c>
      <c r="L6" s="44"/>
    </row>
    <row r="7" spans="1:12" x14ac:dyDescent="0.25">
      <c r="A7" s="60" t="s">
        <v>8</v>
      </c>
      <c r="B7" s="60"/>
      <c r="C7" s="43" t="str">
        <f>'Baubericht Eingabe'!B5</f>
        <v>Neubau Mehrfamilienhaus Sonnenweg 12</v>
      </c>
      <c r="D7" s="44"/>
      <c r="E7" s="44"/>
      <c r="F7" s="44"/>
      <c r="G7" s="44"/>
      <c r="H7" s="44"/>
      <c r="I7" s="60" t="s">
        <v>7</v>
      </c>
      <c r="J7" s="60"/>
      <c r="K7" s="43" t="str">
        <f>'Baubericht Eingabe'!B6</f>
        <v>Markus Weber</v>
      </c>
      <c r="L7" s="44"/>
    </row>
    <row r="9" spans="1:12" ht="17.25" x14ac:dyDescent="0.25">
      <c r="A9" s="37" t="s">
        <v>138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12" x14ac:dyDescent="0.25">
      <c r="A10" s="24" t="s">
        <v>139</v>
      </c>
      <c r="B10" s="24"/>
      <c r="C10" s="43" t="str">
        <f>'Baubericht Eingabe'!B9</f>
        <v>Sonnig und trocken, gute Bedingungen für Betonage.</v>
      </c>
      <c r="D10" s="44"/>
      <c r="E10" s="44"/>
      <c r="F10" s="44"/>
      <c r="G10" s="44"/>
      <c r="H10" s="24" t="s">
        <v>235</v>
      </c>
      <c r="I10" s="24"/>
      <c r="J10" s="43" t="str">
        <f>'Baubericht Eingabe'!E9&amp;" °C"</f>
        <v>11 °C</v>
      </c>
      <c r="K10" s="44"/>
      <c r="L10" s="44"/>
    </row>
    <row r="11" spans="1:12" x14ac:dyDescent="0.25">
      <c r="A11" s="24" t="s">
        <v>236</v>
      </c>
      <c r="B11" s="24"/>
      <c r="C11" s="43" t="str">
        <f>'Baubericht Eingabe'!H9&amp;" %"</f>
        <v>58 %</v>
      </c>
      <c r="D11" s="44"/>
      <c r="E11" s="44"/>
      <c r="F11" s="44"/>
      <c r="G11" s="44"/>
      <c r="H11" s="24" t="s">
        <v>237</v>
      </c>
      <c r="I11" s="24"/>
      <c r="J11" s="43" t="str">
        <f>'Baubericht Eingabe'!K9&amp;" mm"</f>
        <v>0 mm</v>
      </c>
      <c r="K11" s="44"/>
      <c r="L11" s="44"/>
    </row>
    <row r="12" spans="1:12" x14ac:dyDescent="0.25">
      <c r="A12" s="24" t="s">
        <v>143</v>
      </c>
      <c r="B12" s="24"/>
      <c r="C12" s="25" t="str">
        <f>'Baubericht Eingabe'!B10</f>
        <v>Schwach</v>
      </c>
      <c r="D12" s="26"/>
      <c r="E12" s="26"/>
      <c r="F12" s="26"/>
      <c r="G12" s="26"/>
      <c r="H12" s="26"/>
      <c r="I12" s="26"/>
      <c r="J12" s="26"/>
      <c r="K12" s="26"/>
      <c r="L12" s="27"/>
    </row>
    <row r="13" spans="1:12" x14ac:dyDescent="0.25">
      <c r="A13" s="52" t="str">
        <f>'Baubericht Eingabe'!E10</f>
        <v>Am Nachmittag sonnig, morgens kühl. Außenarbeiten ohne Unterbrechung möglich.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</row>
    <row r="14" spans="1:12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</row>
    <row r="16" spans="1:12" ht="17.25" x14ac:dyDescent="0.25">
      <c r="A16" s="40" t="s">
        <v>146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2"/>
    </row>
    <row r="17" spans="1:12" ht="30" x14ac:dyDescent="0.25">
      <c r="A17" s="3" t="s">
        <v>147</v>
      </c>
      <c r="B17" s="3" t="s">
        <v>148</v>
      </c>
      <c r="C17" s="3" t="s">
        <v>149</v>
      </c>
      <c r="D17" s="3" t="s">
        <v>150</v>
      </c>
      <c r="E17" s="3" t="s">
        <v>151</v>
      </c>
      <c r="F17" s="3" t="s">
        <v>152</v>
      </c>
      <c r="G17" s="3" t="s">
        <v>153</v>
      </c>
      <c r="H17" s="3" t="s">
        <v>154</v>
      </c>
      <c r="I17" s="54" t="s">
        <v>28</v>
      </c>
      <c r="J17" s="55"/>
      <c r="K17" s="55"/>
      <c r="L17" s="55"/>
    </row>
    <row r="18" spans="1:12" x14ac:dyDescent="0.25">
      <c r="A18" s="16" t="str">
        <f>IF('Baubericht Eingabe'!A14="","",'Baubericht Eingabe'!A14)</f>
        <v>Beton &amp; Co. GmbH</v>
      </c>
      <c r="B18" s="16" t="str">
        <f>IF('Baubericht Eingabe'!A14="","",'Baubericht Eingabe'!B14)</f>
        <v>Rohbau</v>
      </c>
      <c r="C18" s="16" t="str">
        <f>IF('Baubericht Eingabe'!A14="","",'Baubericht Eingabe'!C14)</f>
        <v>EG / Decke</v>
      </c>
      <c r="D18" s="17">
        <f>IF('Baubericht Eingabe'!A14="","",'Baubericht Eingabe'!D14)</f>
        <v>6</v>
      </c>
      <c r="E18" s="18">
        <f>IF('Baubericht Eingabe'!A14="","",'Baubericht Eingabe'!E14)</f>
        <v>0.29166666666666669</v>
      </c>
      <c r="F18" s="18">
        <f>IF('Baubericht Eingabe'!A14="","",'Baubericht Eingabe'!F14)</f>
        <v>0.6875</v>
      </c>
      <c r="G18" s="17">
        <f>IF('Baubericht Eingabe'!A14="","",'Baubericht Eingabe'!G14)</f>
        <v>0.75</v>
      </c>
      <c r="H18" s="19">
        <f>IF('Baubericht Eingabe'!A14="","",'Baubericht Eingabe'!H14)</f>
        <v>8.75</v>
      </c>
      <c r="I18" s="56" t="str">
        <f>IF('Baubericht Eingabe'!A14="","",'Baubericht Eingabe'!I14)</f>
        <v>Schalung und Bewehrung</v>
      </c>
      <c r="J18" s="56"/>
      <c r="K18" s="56"/>
      <c r="L18" s="56"/>
    </row>
    <row r="19" spans="1:12" x14ac:dyDescent="0.25">
      <c r="A19" s="16" t="str">
        <f>IF('Baubericht Eingabe'!A15="","",'Baubericht Eingabe'!A15)</f>
        <v>Lichtpunkt GmbH</v>
      </c>
      <c r="B19" s="16" t="str">
        <f>IF('Baubericht Eingabe'!A15="","",'Baubericht Eingabe'!B15)</f>
        <v>Elektro</v>
      </c>
      <c r="C19" s="16" t="str">
        <f>IF('Baubericht Eingabe'!A15="","",'Baubericht Eingabe'!C15)</f>
        <v>EG</v>
      </c>
      <c r="D19" s="17">
        <f>IF('Baubericht Eingabe'!A15="","",'Baubericht Eingabe'!D15)</f>
        <v>3</v>
      </c>
      <c r="E19" s="18">
        <f>IF('Baubericht Eingabe'!A15="","",'Baubericht Eingabe'!E15)</f>
        <v>0.3125</v>
      </c>
      <c r="F19" s="18">
        <f>IF('Baubericht Eingabe'!A15="","",'Baubericht Eingabe'!F15)</f>
        <v>0.64583333333333337</v>
      </c>
      <c r="G19" s="17">
        <f>IF('Baubericht Eingabe'!A15="","",'Baubericht Eingabe'!G15)</f>
        <v>0.5</v>
      </c>
      <c r="H19" s="19">
        <f>IF('Baubericht Eingabe'!A15="","",'Baubericht Eingabe'!H15)</f>
        <v>7.5</v>
      </c>
      <c r="I19" s="56" t="str">
        <f>IF('Baubericht Eingabe'!A15="","",'Baubericht Eingabe'!I15)</f>
        <v>Rohinstallation und Dosen setzen</v>
      </c>
      <c r="J19" s="56"/>
      <c r="K19" s="56"/>
      <c r="L19" s="56"/>
    </row>
    <row r="20" spans="1:12" x14ac:dyDescent="0.25">
      <c r="A20" s="16" t="str">
        <f>IF('Baubericht Eingabe'!A16="","",'Baubericht Eingabe'!A16)</f>
        <v>Müller Technik GmbH</v>
      </c>
      <c r="B20" s="16" t="str">
        <f>IF('Baubericht Eingabe'!A16="","",'Baubericht Eingabe'!B16)</f>
        <v>Sanitär/HLK</v>
      </c>
      <c r="C20" s="16" t="str">
        <f>IF('Baubericht Eingabe'!A16="","",'Baubericht Eingabe'!C16)</f>
        <v>Schacht 1 / EG</v>
      </c>
      <c r="D20" s="17">
        <f>IF('Baubericht Eingabe'!A16="","",'Baubericht Eingabe'!D16)</f>
        <v>2</v>
      </c>
      <c r="E20" s="18">
        <f>IF('Baubericht Eingabe'!A16="","",'Baubericht Eingabe'!E16)</f>
        <v>0.33333333333333331</v>
      </c>
      <c r="F20" s="18">
        <f>IF('Baubericht Eingabe'!A16="","",'Baubericht Eingabe'!F16)</f>
        <v>0.64583333333333337</v>
      </c>
      <c r="G20" s="17">
        <f>IF('Baubericht Eingabe'!A16="","",'Baubericht Eingabe'!G16)</f>
        <v>0.5</v>
      </c>
      <c r="H20" s="19">
        <f>IF('Baubericht Eingabe'!A16="","",'Baubericht Eingabe'!H16)</f>
        <v>7.0000000000000018</v>
      </c>
      <c r="I20" s="56" t="str">
        <f>IF('Baubericht Eingabe'!A16="","",'Baubericht Eingabe'!I16)</f>
        <v>Steigleitungen vorbereitet</v>
      </c>
      <c r="J20" s="56"/>
      <c r="K20" s="56"/>
      <c r="L20" s="56"/>
    </row>
    <row r="21" spans="1:12" x14ac:dyDescent="0.25">
      <c r="A21" s="16" t="str">
        <f>IF('Baubericht Eingabe'!A17="","",'Baubericht Eingabe'!A17)</f>
        <v>SicherHoch GmbH</v>
      </c>
      <c r="B21" s="16" t="str">
        <f>IF('Baubericht Eingabe'!A17="","",'Baubericht Eingabe'!B17)</f>
        <v>Gerüstbau</v>
      </c>
      <c r="C21" s="16" t="str">
        <f>IF('Baubericht Eingabe'!A17="","",'Baubericht Eingabe'!C17)</f>
        <v>Fassade Nord</v>
      </c>
      <c r="D21" s="17">
        <f>IF('Baubericht Eingabe'!A17="","",'Baubericht Eingabe'!D17)</f>
        <v>2</v>
      </c>
      <c r="E21" s="18">
        <f>IF('Baubericht Eingabe'!A17="","",'Baubericht Eingabe'!E17)</f>
        <v>0.29166666666666669</v>
      </c>
      <c r="F21" s="18">
        <f>IF('Baubericht Eingabe'!A17="","",'Baubericht Eingabe'!F17)</f>
        <v>0.58333333333333337</v>
      </c>
      <c r="G21" s="17">
        <f>IF('Baubericht Eingabe'!A17="","",'Baubericht Eingabe'!G17)</f>
        <v>0.5</v>
      </c>
      <c r="H21" s="19">
        <f>IF('Baubericht Eingabe'!A17="","",'Baubericht Eingabe'!H17)</f>
        <v>6.5</v>
      </c>
      <c r="I21" s="56" t="str">
        <f>IF('Baubericht Eingabe'!A17="","",'Baubericht Eingabe'!I17)</f>
        <v>Gerüstfeld angepasst</v>
      </c>
      <c r="J21" s="56"/>
      <c r="K21" s="56"/>
      <c r="L21" s="56"/>
    </row>
    <row r="22" spans="1:12" x14ac:dyDescent="0.25">
      <c r="A22" s="16" t="str">
        <f>IF('Baubericht Eingabe'!A18="","",'Baubericht Eingabe'!A18)</f>
        <v>Hansa Bau GmbH</v>
      </c>
      <c r="B22" s="16" t="str">
        <f>IF('Baubericht Eingabe'!A18="","",'Baubericht Eingabe'!B18)</f>
        <v>Bauleiter</v>
      </c>
      <c r="C22" s="16" t="str">
        <f>IF('Baubericht Eingabe'!A18="","",'Baubericht Eingabe'!C18)</f>
        <v>Gesamtbaustelle</v>
      </c>
      <c r="D22" s="17">
        <f>IF('Baubericht Eingabe'!A18="","",'Baubericht Eingabe'!D18)</f>
        <v>1</v>
      </c>
      <c r="E22" s="18">
        <f>IF('Baubericht Eingabe'!A18="","",'Baubericht Eingabe'!E18)</f>
        <v>0.29166666666666669</v>
      </c>
      <c r="F22" s="18">
        <f>IF('Baubericht Eingabe'!A18="","",'Baubericht Eingabe'!F18)</f>
        <v>0.70833333333333337</v>
      </c>
      <c r="G22" s="17">
        <f>IF('Baubericht Eingabe'!A18="","",'Baubericht Eingabe'!G18)</f>
        <v>1</v>
      </c>
      <c r="H22" s="19">
        <f>IF('Baubericht Eingabe'!A18="","",'Baubericht Eingabe'!H18)</f>
        <v>9</v>
      </c>
      <c r="I22" s="56" t="str">
        <f>IF('Baubericht Eingabe'!A18="","",'Baubericht Eingabe'!I18)</f>
        <v>Koordination / Besprechungen</v>
      </c>
      <c r="J22" s="56"/>
      <c r="K22" s="56"/>
      <c r="L22" s="56"/>
    </row>
    <row r="23" spans="1:12" x14ac:dyDescent="0.25">
      <c r="A23" s="16" t="str">
        <f>IF('Baubericht Eingabe'!A19="","",'Baubericht Eingabe'!A19)</f>
        <v>PrüfStatik Bayern</v>
      </c>
      <c r="B23" s="16" t="str">
        <f>IF('Baubericht Eingabe'!A19="","",'Baubericht Eingabe'!B19)</f>
        <v>Prüfingenieur</v>
      </c>
      <c r="C23" s="16" t="str">
        <f>IF('Baubericht Eingabe'!A19="","",'Baubericht Eingabe'!C19)</f>
        <v>Treppenhaus</v>
      </c>
      <c r="D23" s="17">
        <f>IF('Baubericht Eingabe'!A19="","",'Baubericht Eingabe'!D19)</f>
        <v>1</v>
      </c>
      <c r="E23" s="18">
        <f>IF('Baubericht Eingabe'!A19="","",'Baubericht Eingabe'!E19)</f>
        <v>0.41666666666666669</v>
      </c>
      <c r="F23" s="18">
        <f>IF('Baubericht Eingabe'!A19="","",'Baubericht Eingabe'!F19)</f>
        <v>0.47916666666666669</v>
      </c>
      <c r="G23" s="17">
        <f>IF('Baubericht Eingabe'!A19="","",'Baubericht Eingabe'!G19)</f>
        <v>0</v>
      </c>
      <c r="H23" s="19">
        <f>IF('Baubericht Eingabe'!A19="","",'Baubericht Eingabe'!H19)</f>
        <v>1.5</v>
      </c>
      <c r="I23" s="56" t="str">
        <f>IF('Baubericht Eingabe'!A19="","",'Baubericht Eingabe'!I19)</f>
        <v>Stichprobe Bewehrung</v>
      </c>
      <c r="J23" s="56"/>
      <c r="K23" s="56"/>
      <c r="L23" s="56"/>
    </row>
    <row r="24" spans="1:12" x14ac:dyDescent="0.25">
      <c r="A24" s="16" t="str">
        <f>IF('Baubericht Eingabe'!A20="","",'Baubericht Eingabe'!A20)</f>
        <v/>
      </c>
      <c r="B24" s="16" t="str">
        <f>IF('Baubericht Eingabe'!A20="","",'Baubericht Eingabe'!B20)</f>
        <v/>
      </c>
      <c r="C24" s="16" t="str">
        <f>IF('Baubericht Eingabe'!A20="","",'Baubericht Eingabe'!C20)</f>
        <v/>
      </c>
      <c r="D24" s="17" t="str">
        <f>IF('Baubericht Eingabe'!A20="","",'Baubericht Eingabe'!D20)</f>
        <v/>
      </c>
      <c r="E24" s="18" t="str">
        <f>IF('Baubericht Eingabe'!A20="","",'Baubericht Eingabe'!E20)</f>
        <v/>
      </c>
      <c r="F24" s="18" t="str">
        <f>IF('Baubericht Eingabe'!A20="","",'Baubericht Eingabe'!F20)</f>
        <v/>
      </c>
      <c r="G24" s="17" t="str">
        <f>IF('Baubericht Eingabe'!A20="","",'Baubericht Eingabe'!G20)</f>
        <v/>
      </c>
      <c r="H24" s="19" t="str">
        <f>IF('Baubericht Eingabe'!A20="","",'Baubericht Eingabe'!H20)</f>
        <v/>
      </c>
      <c r="I24" s="56" t="str">
        <f>IF('Baubericht Eingabe'!A20="","",'Baubericht Eingabe'!I20)</f>
        <v/>
      </c>
      <c r="J24" s="56"/>
      <c r="K24" s="56"/>
      <c r="L24" s="56"/>
    </row>
    <row r="25" spans="1:12" x14ac:dyDescent="0.25">
      <c r="A25" s="1" t="s">
        <v>168</v>
      </c>
      <c r="B25" s="12"/>
      <c r="C25" s="12"/>
      <c r="D25" s="13">
        <f>'Baubericht Eingabe'!D21</f>
        <v>15</v>
      </c>
      <c r="E25" s="12"/>
      <c r="F25" s="12"/>
      <c r="G25" s="12"/>
      <c r="H25" s="20">
        <f>'Baubericht Eingabe'!H21</f>
        <v>40.25</v>
      </c>
      <c r="I25" s="56"/>
      <c r="J25" s="56"/>
      <c r="K25" s="56"/>
      <c r="L25" s="56"/>
    </row>
    <row r="27" spans="1:12" ht="17.25" x14ac:dyDescent="0.25">
      <c r="A27" s="40" t="s">
        <v>169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2"/>
    </row>
    <row r="28" spans="1:12" x14ac:dyDescent="0.25">
      <c r="A28" s="53" t="str">
        <f>'Baubericht Eingabe'!A25</f>
        <v>Schalung an der Decke über Erdgeschoss weitgehend abgeschlossen. Bewehrung im Bereich Treppenhaus und Aufzugskern verlegt, inklusive Stichprobenkontrolle durch Prüfingenieur. Elektro-Rohinstallation im EG parallel fortgeführt. Sanitär-Steigleitungen vorbereitet und gegen Beschädigung gesichert.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9"/>
    </row>
    <row r="29" spans="1:12" x14ac:dyDescent="0.25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8"/>
    </row>
    <row r="30" spans="1:12" x14ac:dyDescent="0.25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8"/>
    </row>
    <row r="31" spans="1:12" x14ac:dyDescent="0.25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1"/>
    </row>
    <row r="33" spans="1:12" ht="17.25" x14ac:dyDescent="0.25">
      <c r="A33" s="40" t="s">
        <v>171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2"/>
    </row>
    <row r="34" spans="1:12" x14ac:dyDescent="0.25">
      <c r="A34" s="53" t="str">
        <f>'Baubericht Eingabe'!A30</f>
        <v>Bewehrung im Bereich Treppenhaus vor Betonage dokumentiert. Leitungsführung im Installationsschacht fotografisch festgehalten.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9"/>
    </row>
    <row r="35" spans="1:12" x14ac:dyDescent="0.25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1"/>
    </row>
    <row r="37" spans="1:12" ht="17.25" x14ac:dyDescent="0.25">
      <c r="A37" s="40" t="s">
        <v>173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2"/>
    </row>
    <row r="38" spans="1:12" ht="30" customHeight="1" x14ac:dyDescent="0.25">
      <c r="A38" s="3" t="s">
        <v>174</v>
      </c>
      <c r="B38" s="3" t="s">
        <v>36</v>
      </c>
      <c r="C38" s="3" t="s">
        <v>175</v>
      </c>
      <c r="D38" s="3" t="s">
        <v>176</v>
      </c>
      <c r="E38" s="3" t="s">
        <v>177</v>
      </c>
      <c r="F38" s="54" t="s">
        <v>28</v>
      </c>
      <c r="G38" s="55"/>
      <c r="H38" s="55"/>
      <c r="I38" s="55"/>
      <c r="J38" s="55"/>
      <c r="K38" s="55"/>
      <c r="L38" s="55"/>
    </row>
    <row r="39" spans="1:12" x14ac:dyDescent="0.25">
      <c r="A39" s="16" t="str">
        <f>IF('Baubericht Eingabe'!A35="","",'Baubericht Eingabe'!A35)</f>
        <v>Transportbeton C30/37</v>
      </c>
      <c r="B39" s="16" t="str">
        <f>IF('Baubericht Eingabe'!A35="","",'Baubericht Eingabe'!B35)</f>
        <v>Südbeton AG</v>
      </c>
      <c r="C39" s="17" t="str">
        <f>IF('Baubericht Eingabe'!A35="","",'Baubericht Eingabe'!C35)</f>
        <v>18 m³</v>
      </c>
      <c r="D39" s="17" t="str">
        <f>IF('Baubericht Eingabe'!A35="","",'Baubericht Eingabe'!D35)</f>
        <v>09:20</v>
      </c>
      <c r="E39" s="21" t="str">
        <f>IF('Baubericht Eingabe'!A35="","",'Baubericht Eingabe'!E35)</f>
        <v>angeliefert</v>
      </c>
      <c r="F39" s="56" t="str">
        <f>IF('Baubericht Eingabe'!A35="","",'Baubericht Eingabe'!F35)</f>
        <v>Lieferschein geprüft</v>
      </c>
      <c r="G39" s="56"/>
      <c r="H39" s="56"/>
      <c r="I39" s="56"/>
      <c r="J39" s="56"/>
      <c r="K39" s="56"/>
      <c r="L39" s="56"/>
    </row>
    <row r="40" spans="1:12" x14ac:dyDescent="0.25">
      <c r="A40" s="16" t="str">
        <f>IF('Baubericht Eingabe'!A36="","",'Baubericht Eingabe'!A36)</f>
        <v>Bewehrungsstahl B500</v>
      </c>
      <c r="B40" s="16" t="str">
        <f>IF('Baubericht Eingabe'!A36="","",'Baubericht Eingabe'!B36)</f>
        <v>Beton &amp; Co. GmbH</v>
      </c>
      <c r="C40" s="17" t="str">
        <f>IF('Baubericht Eingabe'!A36="","",'Baubericht Eingabe'!C36)</f>
        <v>1,2 t</v>
      </c>
      <c r="D40" s="17" t="str">
        <f>IF('Baubericht Eingabe'!A36="","",'Baubericht Eingabe'!D36)</f>
        <v>07:15</v>
      </c>
      <c r="E40" s="21" t="str">
        <f>IF('Baubericht Eingabe'!A36="","",'Baubericht Eingabe'!E36)</f>
        <v>vor Ort</v>
      </c>
      <c r="F40" s="56" t="str">
        <f>IF('Baubericht Eingabe'!A36="","",'Baubericht Eingabe'!F36)</f>
        <v>für Treppenhaus</v>
      </c>
      <c r="G40" s="56"/>
      <c r="H40" s="56"/>
      <c r="I40" s="56"/>
      <c r="J40" s="56"/>
      <c r="K40" s="56"/>
      <c r="L40" s="56"/>
    </row>
    <row r="41" spans="1:12" x14ac:dyDescent="0.25">
      <c r="A41" s="16" t="str">
        <f>IF('Baubericht Eingabe'!A37="","",'Baubericht Eingabe'!A37)</f>
        <v>Kabelrohre M25</v>
      </c>
      <c r="B41" s="16" t="str">
        <f>IF('Baubericht Eingabe'!A37="","",'Baubericht Eingabe'!B37)</f>
        <v>Lichtpunkt GmbH</v>
      </c>
      <c r="C41" s="17" t="str">
        <f>IF('Baubericht Eingabe'!A37="","",'Baubericht Eingabe'!C37)</f>
        <v>6 Bund</v>
      </c>
      <c r="D41" s="17" t="str">
        <f>IF('Baubericht Eingabe'!A37="","",'Baubericht Eingabe'!D37)</f>
        <v>08:10</v>
      </c>
      <c r="E41" s="21" t="str">
        <f>IF('Baubericht Eingabe'!A37="","",'Baubericht Eingabe'!E37)</f>
        <v>angeliefert</v>
      </c>
      <c r="F41" s="56" t="str">
        <f>IF('Baubericht Eingabe'!A37="","",'Baubericht Eingabe'!F37)</f>
        <v>ohne Beanstandung</v>
      </c>
      <c r="G41" s="56"/>
      <c r="H41" s="56"/>
      <c r="I41" s="56"/>
      <c r="J41" s="56"/>
      <c r="K41" s="56"/>
      <c r="L41" s="56"/>
    </row>
    <row r="42" spans="1:12" x14ac:dyDescent="0.25">
      <c r="A42" s="16" t="str">
        <f>IF('Baubericht Eingabe'!A38="","",'Baubericht Eingabe'!A38)</f>
        <v>HT-Rohr DN100</v>
      </c>
      <c r="B42" s="16" t="str">
        <f>IF('Baubericht Eingabe'!A38="","",'Baubericht Eingabe'!B38)</f>
        <v>Müller Technik GmbH</v>
      </c>
      <c r="C42" s="17" t="str">
        <f>IF('Baubericht Eingabe'!A38="","",'Baubericht Eingabe'!C38)</f>
        <v>24 Stk.</v>
      </c>
      <c r="D42" s="17" t="str">
        <f>IF('Baubericht Eingabe'!A38="","",'Baubericht Eingabe'!D38)</f>
        <v>11:00</v>
      </c>
      <c r="E42" s="21" t="str">
        <f>IF('Baubericht Eingabe'!A38="","",'Baubericht Eingabe'!E38)</f>
        <v>teilweise verbaut</v>
      </c>
      <c r="F42" s="56" t="str">
        <f>IF('Baubericht Eingabe'!A38="","",'Baubericht Eingabe'!F38)</f>
        <v>Rest im Container</v>
      </c>
      <c r="G42" s="56"/>
      <c r="H42" s="56"/>
      <c r="I42" s="56"/>
      <c r="J42" s="56"/>
      <c r="K42" s="56"/>
      <c r="L42" s="56"/>
    </row>
    <row r="43" spans="1:12" x14ac:dyDescent="0.25">
      <c r="A43" s="16" t="str">
        <f>IF('Baubericht Eingabe'!A39="","",'Baubericht Eingabe'!A39)</f>
        <v/>
      </c>
      <c r="B43" s="16" t="str">
        <f>IF('Baubericht Eingabe'!A39="","",'Baubericht Eingabe'!B39)</f>
        <v/>
      </c>
      <c r="C43" s="17" t="str">
        <f>IF('Baubericht Eingabe'!A39="","",'Baubericht Eingabe'!C39)</f>
        <v/>
      </c>
      <c r="D43" s="17" t="str">
        <f>IF('Baubericht Eingabe'!A39="","",'Baubericht Eingabe'!D39)</f>
        <v/>
      </c>
      <c r="E43" s="21" t="str">
        <f>IF('Baubericht Eingabe'!A39="","",'Baubericht Eingabe'!E39)</f>
        <v/>
      </c>
      <c r="F43" s="56" t="str">
        <f>IF('Baubericht Eingabe'!A39="","",'Baubericht Eingabe'!F39)</f>
        <v/>
      </c>
      <c r="G43" s="56"/>
      <c r="H43" s="56"/>
      <c r="I43" s="56"/>
      <c r="J43" s="56"/>
      <c r="K43" s="56"/>
      <c r="L43" s="56"/>
    </row>
    <row r="46" spans="1:12" ht="17.25" x14ac:dyDescent="0.25">
      <c r="A46" s="40" t="s">
        <v>197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2"/>
    </row>
    <row r="47" spans="1:12" ht="30" customHeight="1" x14ac:dyDescent="0.25">
      <c r="A47" s="3" t="s">
        <v>198</v>
      </c>
      <c r="B47" s="3" t="s">
        <v>147</v>
      </c>
      <c r="C47" s="3" t="s">
        <v>199</v>
      </c>
      <c r="D47" s="3" t="s">
        <v>200</v>
      </c>
      <c r="E47" s="3" t="s">
        <v>177</v>
      </c>
      <c r="F47" s="54" t="s">
        <v>28</v>
      </c>
      <c r="G47" s="55"/>
      <c r="H47" s="55"/>
      <c r="I47" s="55"/>
      <c r="J47" s="55"/>
      <c r="K47" s="55"/>
      <c r="L47" s="55"/>
    </row>
    <row r="48" spans="1:12" x14ac:dyDescent="0.25">
      <c r="A48" s="16" t="str">
        <f>IF('Baubericht Eingabe'!A43="","",'Baubericht Eingabe'!A43)</f>
        <v>Turmdrehkran</v>
      </c>
      <c r="B48" s="16" t="str">
        <f>IF('Baubericht Eingabe'!A43="","",'Baubericht Eingabe'!B43)</f>
        <v>Hansa Bau GmbH</v>
      </c>
      <c r="C48" s="16" t="str">
        <f>IF('Baubericht Eingabe'!A43="","",'Baubericht Eingabe'!C43)</f>
        <v>Materialumschlag</v>
      </c>
      <c r="D48" s="17" t="str">
        <f>IF('Baubericht Eingabe'!A43="","",'Baubericht Eingabe'!D43)</f>
        <v>07:00–16:30</v>
      </c>
      <c r="E48" s="21" t="str">
        <f>IF('Baubericht Eingabe'!A43="","",'Baubericht Eingabe'!E43)</f>
        <v>einsatzbereit</v>
      </c>
      <c r="F48" s="56" t="str">
        <f>IF('Baubericht Eingabe'!A43="","",'Baubericht Eingabe'!F43)</f>
        <v>ohne Störung</v>
      </c>
      <c r="G48" s="56"/>
      <c r="H48" s="56"/>
      <c r="I48" s="56"/>
      <c r="J48" s="56"/>
      <c r="K48" s="56"/>
      <c r="L48" s="56"/>
    </row>
    <row r="49" spans="1:12" x14ac:dyDescent="0.25">
      <c r="A49" s="16" t="str">
        <f>IF('Baubericht Eingabe'!A44="","",'Baubericht Eingabe'!A44)</f>
        <v>Betonpumpe</v>
      </c>
      <c r="B49" s="16" t="str">
        <f>IF('Baubericht Eingabe'!A44="","",'Baubericht Eingabe'!B44)</f>
        <v>Südbeton AG</v>
      </c>
      <c r="C49" s="16" t="str">
        <f>IF('Baubericht Eingabe'!A44="","",'Baubericht Eingabe'!C44)</f>
        <v>Betonage Decke</v>
      </c>
      <c r="D49" s="17" t="str">
        <f>IF('Baubericht Eingabe'!A44="","",'Baubericht Eingabe'!D44)</f>
        <v>09:15–10:45</v>
      </c>
      <c r="E49" s="21" t="str">
        <f>IF('Baubericht Eingabe'!A44="","",'Baubericht Eingabe'!E44)</f>
        <v>einsatzbereit</v>
      </c>
      <c r="F49" s="56" t="str">
        <f>IF('Baubericht Eingabe'!A44="","",'Baubericht Eingabe'!F44)</f>
        <v>Zugang frei</v>
      </c>
      <c r="G49" s="56"/>
      <c r="H49" s="56"/>
      <c r="I49" s="56"/>
      <c r="J49" s="56"/>
      <c r="K49" s="56"/>
      <c r="L49" s="56"/>
    </row>
    <row r="50" spans="1:12" x14ac:dyDescent="0.25">
      <c r="A50" s="16" t="str">
        <f>IF('Baubericht Eingabe'!A45="","",'Baubericht Eingabe'!A45)</f>
        <v>Bohrhammer</v>
      </c>
      <c r="B50" s="16" t="str">
        <f>IF('Baubericht Eingabe'!A45="","",'Baubericht Eingabe'!B45)</f>
        <v>Lichtpunkt GmbH</v>
      </c>
      <c r="C50" s="16" t="str">
        <f>IF('Baubericht Eingabe'!A45="","",'Baubericht Eingabe'!C45)</f>
        <v>Durchbrüche EG</v>
      </c>
      <c r="D50" s="17" t="str">
        <f>IF('Baubericht Eingabe'!A45="","",'Baubericht Eingabe'!D45)</f>
        <v>08:00–12:00</v>
      </c>
      <c r="E50" s="21" t="str">
        <f>IF('Baubericht Eingabe'!A45="","",'Baubericht Eingabe'!E45)</f>
        <v>eingesetzt</v>
      </c>
      <c r="F50" s="56" t="str">
        <f>IF('Baubericht Eingabe'!A45="","",'Baubericht Eingabe'!F45)</f>
        <v>Staubschutz verwendet</v>
      </c>
      <c r="G50" s="56"/>
      <c r="H50" s="56"/>
      <c r="I50" s="56"/>
      <c r="J50" s="56"/>
      <c r="K50" s="56"/>
      <c r="L50" s="56"/>
    </row>
    <row r="51" spans="1:12" x14ac:dyDescent="0.25">
      <c r="A51" s="16" t="str">
        <f>IF('Baubericht Eingabe'!A46="","",'Baubericht Eingabe'!A46)</f>
        <v/>
      </c>
      <c r="B51" s="16" t="str">
        <f>IF('Baubericht Eingabe'!A46="","",'Baubericht Eingabe'!B46)</f>
        <v/>
      </c>
      <c r="C51" s="16" t="str">
        <f>IF('Baubericht Eingabe'!A46="","",'Baubericht Eingabe'!C46)</f>
        <v/>
      </c>
      <c r="D51" s="17" t="str">
        <f>IF('Baubericht Eingabe'!A46="","",'Baubericht Eingabe'!D46)</f>
        <v/>
      </c>
      <c r="E51" s="21" t="str">
        <f>IF('Baubericht Eingabe'!A46="","",'Baubericht Eingabe'!E46)</f>
        <v/>
      </c>
      <c r="F51" s="56" t="str">
        <f>IF('Baubericht Eingabe'!A46="","",'Baubericht Eingabe'!F46)</f>
        <v/>
      </c>
      <c r="G51" s="56"/>
      <c r="H51" s="56"/>
      <c r="I51" s="56"/>
      <c r="J51" s="56"/>
      <c r="K51" s="56"/>
      <c r="L51" s="56"/>
    </row>
    <row r="54" spans="1:12" ht="17.25" x14ac:dyDescent="0.25">
      <c r="A54" s="40" t="s">
        <v>215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2"/>
    </row>
    <row r="55" spans="1:12" x14ac:dyDescent="0.25">
      <c r="A55" s="53" t="str">
        <f>'Baubericht Eingabe'!A49</f>
        <v>Keine wesentlichen Verzögerungen. Kurze Wartezeit von ca. 20 Minuten bei der Betonpumpe durch Rangierbewegung im Zufahrtsbereich.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9"/>
    </row>
    <row r="56" spans="1:12" x14ac:dyDescent="0.25">
      <c r="A56" s="4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8"/>
    </row>
    <row r="57" spans="1:12" x14ac:dyDescent="0.25">
      <c r="A57" s="4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1"/>
    </row>
    <row r="59" spans="1:12" ht="17.25" x14ac:dyDescent="0.25">
      <c r="A59" s="40" t="s">
        <v>101</v>
      </c>
      <c r="B59" s="41"/>
      <c r="C59" s="41"/>
      <c r="D59" s="41"/>
      <c r="E59" s="41"/>
      <c r="F59" s="42"/>
      <c r="G59" s="40" t="s">
        <v>102</v>
      </c>
      <c r="H59" s="41"/>
      <c r="I59" s="41"/>
      <c r="J59" s="41"/>
      <c r="K59" s="41"/>
      <c r="L59" s="42"/>
    </row>
    <row r="60" spans="1:12" x14ac:dyDescent="0.25">
      <c r="A60" s="53" t="str">
        <f>'Baubericht Eingabe'!A55</f>
        <v>Bauleiter Markus Weber weist an, sämtliche offenen Durchbrüche im EG bis Feierabend mit Absperrung und Kennzeichnung zu sichern.</v>
      </c>
      <c r="B60" s="38"/>
      <c r="C60" s="38"/>
      <c r="D60" s="38"/>
      <c r="E60" s="38"/>
      <c r="F60" s="39"/>
      <c r="G60" s="53" t="str">
        <f>'Baubericht Eingabe'!G55</f>
        <v>Zusätzliche Abdeckung für den Treppenlauf im Bereich Materialtransport angeordnet, um Beschädigungen zu vermeiden.</v>
      </c>
      <c r="H60" s="38"/>
      <c r="I60" s="38"/>
      <c r="J60" s="38"/>
      <c r="K60" s="38"/>
      <c r="L60" s="39"/>
    </row>
    <row r="61" spans="1:12" x14ac:dyDescent="0.25">
      <c r="A61" s="46"/>
      <c r="B61" s="47"/>
      <c r="C61" s="47"/>
      <c r="D61" s="47"/>
      <c r="E61" s="47"/>
      <c r="F61" s="48"/>
      <c r="G61" s="46"/>
      <c r="H61" s="47"/>
      <c r="I61" s="47"/>
      <c r="J61" s="47"/>
      <c r="K61" s="47"/>
      <c r="L61" s="48"/>
    </row>
    <row r="62" spans="1:12" x14ac:dyDescent="0.25">
      <c r="A62" s="49"/>
      <c r="B62" s="50"/>
      <c r="C62" s="50"/>
      <c r="D62" s="50"/>
      <c r="E62" s="50"/>
      <c r="F62" s="51"/>
      <c r="G62" s="49"/>
      <c r="H62" s="50"/>
      <c r="I62" s="50"/>
      <c r="J62" s="50"/>
      <c r="K62" s="50"/>
      <c r="L62" s="51"/>
    </row>
    <row r="64" spans="1:12" ht="17.25" x14ac:dyDescent="0.25">
      <c r="A64" s="40" t="s">
        <v>219</v>
      </c>
      <c r="B64" s="41"/>
      <c r="C64" s="41"/>
      <c r="D64" s="41"/>
      <c r="E64" s="41"/>
      <c r="F64" s="42"/>
      <c r="G64" s="40" t="s">
        <v>220</v>
      </c>
      <c r="H64" s="41"/>
      <c r="I64" s="41"/>
      <c r="J64" s="41"/>
      <c r="K64" s="41"/>
      <c r="L64" s="42"/>
    </row>
    <row r="65" spans="1:12" x14ac:dyDescent="0.25">
      <c r="A65" s="53" t="str">
        <f>'Baubericht Eingabe'!A61</f>
        <v>Hinweis an Planung: Im Schacht 1 zeichnet sich eine enge Führung zwischen Elektrotrasse und geplanter Lüftungsführung ab. Klärung vor weiterer Montage empfohlen.</v>
      </c>
      <c r="B65" s="38"/>
      <c r="C65" s="38"/>
      <c r="D65" s="38"/>
      <c r="E65" s="38"/>
      <c r="F65" s="39"/>
      <c r="G65" s="53" t="str">
        <f>'Baubericht Eingabe'!G61</f>
        <v>Prüfingenieurin Claudia Reiter kontrollierte Bewehrung und Betondeckung im Bereich Treppenhaus. Ergebnis ohne Beanstandung; Betonage freigegeben.</v>
      </c>
      <c r="H65" s="38"/>
      <c r="I65" s="38"/>
      <c r="J65" s="38"/>
      <c r="K65" s="38"/>
      <c r="L65" s="39"/>
    </row>
    <row r="66" spans="1:12" x14ac:dyDescent="0.25">
      <c r="A66" s="46"/>
      <c r="B66" s="47"/>
      <c r="C66" s="47"/>
      <c r="D66" s="47"/>
      <c r="E66" s="47"/>
      <c r="F66" s="48"/>
      <c r="G66" s="46"/>
      <c r="H66" s="47"/>
      <c r="I66" s="47"/>
      <c r="J66" s="47"/>
      <c r="K66" s="47"/>
      <c r="L66" s="48"/>
    </row>
    <row r="67" spans="1:12" x14ac:dyDescent="0.25">
      <c r="A67" s="49"/>
      <c r="B67" s="50"/>
      <c r="C67" s="50"/>
      <c r="D67" s="50"/>
      <c r="E67" s="50"/>
      <c r="F67" s="51"/>
      <c r="G67" s="49"/>
      <c r="H67" s="50"/>
      <c r="I67" s="50"/>
      <c r="J67" s="50"/>
      <c r="K67" s="50"/>
      <c r="L67" s="51"/>
    </row>
    <row r="69" spans="1:12" ht="17.25" x14ac:dyDescent="0.25">
      <c r="A69" s="40" t="s">
        <v>223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2"/>
    </row>
    <row r="70" spans="1:12" x14ac:dyDescent="0.25">
      <c r="A70" s="53" t="str">
        <f>'Baubericht Eingabe'!A67</f>
        <v>Sicherheitsunterweisung für neues Personal am Morgen durchgeführt. Keine Unfälle. Baustelle bei Feierabend aufgeräumt und verkehrssicher verlassen.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9"/>
    </row>
    <row r="71" spans="1:12" x14ac:dyDescent="0.25">
      <c r="A71" s="46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8"/>
    </row>
    <row r="72" spans="1:12" x14ac:dyDescent="0.25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1"/>
    </row>
    <row r="74" spans="1:12" ht="17.25" x14ac:dyDescent="0.25">
      <c r="A74" s="40" t="s">
        <v>225</v>
      </c>
      <c r="B74" s="41"/>
      <c r="C74" s="41"/>
      <c r="D74" s="41"/>
      <c r="E74" s="41"/>
      <c r="F74" s="42"/>
      <c r="G74" s="40" t="s">
        <v>226</v>
      </c>
      <c r="H74" s="41"/>
      <c r="I74" s="41"/>
      <c r="J74" s="41"/>
      <c r="K74" s="41"/>
      <c r="L74" s="42"/>
    </row>
    <row r="75" spans="1:12" x14ac:dyDescent="0.25">
      <c r="A75" s="59" t="str">
        <f>'Baubericht Eingabe'!A72</f>
        <v>Markus Weber, Bauleiter</v>
      </c>
      <c r="B75" s="38"/>
      <c r="C75" s="38"/>
      <c r="D75" s="38"/>
      <c r="E75" s="38"/>
      <c r="F75" s="39"/>
      <c r="G75" s="59" t="str">
        <f>'Baubericht Eingabe'!G72</f>
        <v>Anna Keller, Bauherr</v>
      </c>
      <c r="H75" s="38"/>
      <c r="I75" s="38"/>
      <c r="J75" s="38"/>
      <c r="K75" s="38"/>
      <c r="L75" s="39"/>
    </row>
    <row r="76" spans="1:12" x14ac:dyDescent="0.25">
      <c r="A76" s="49"/>
      <c r="B76" s="50"/>
      <c r="C76" s="50"/>
      <c r="D76" s="50"/>
      <c r="E76" s="50"/>
      <c r="F76" s="51"/>
      <c r="G76" s="49"/>
      <c r="H76" s="50"/>
      <c r="I76" s="50"/>
      <c r="J76" s="50"/>
      <c r="K76" s="50"/>
      <c r="L76" s="51"/>
    </row>
  </sheetData>
  <mergeCells count="68">
    <mergeCell ref="A65:F67"/>
    <mergeCell ref="A54:L54"/>
    <mergeCell ref="C6:D6"/>
    <mergeCell ref="A37:L37"/>
    <mergeCell ref="A46:L46"/>
    <mergeCell ref="J11:L11"/>
    <mergeCell ref="C10:G10"/>
    <mergeCell ref="F49:L49"/>
    <mergeCell ref="F50:L50"/>
    <mergeCell ref="F51:L51"/>
    <mergeCell ref="A6:B6"/>
    <mergeCell ref="A7:B7"/>
    <mergeCell ref="I6:J6"/>
    <mergeCell ref="I7:J7"/>
    <mergeCell ref="A10:B10"/>
    <mergeCell ref="G75:L76"/>
    <mergeCell ref="A74:F74"/>
    <mergeCell ref="A27:L27"/>
    <mergeCell ref="G74:L74"/>
    <mergeCell ref="G65:L67"/>
    <mergeCell ref="A34:L35"/>
    <mergeCell ref="A55:L57"/>
    <mergeCell ref="A28:L31"/>
    <mergeCell ref="A33:L33"/>
    <mergeCell ref="A75:F76"/>
    <mergeCell ref="A70:L72"/>
    <mergeCell ref="A69:L69"/>
    <mergeCell ref="F42:L42"/>
    <mergeCell ref="F43:L43"/>
    <mergeCell ref="F47:L47"/>
    <mergeCell ref="F48:L48"/>
    <mergeCell ref="A5:L5"/>
    <mergeCell ref="G64:L64"/>
    <mergeCell ref="G6:H6"/>
    <mergeCell ref="C7:H7"/>
    <mergeCell ref="C11:G11"/>
    <mergeCell ref="G60:L62"/>
    <mergeCell ref="I21:L21"/>
    <mergeCell ref="I22:L22"/>
    <mergeCell ref="I23:L23"/>
    <mergeCell ref="I24:L24"/>
    <mergeCell ref="I25:L25"/>
    <mergeCell ref="F38:L38"/>
    <mergeCell ref="F39:L39"/>
    <mergeCell ref="F40:L40"/>
    <mergeCell ref="F41:L41"/>
    <mergeCell ref="A16:L16"/>
    <mergeCell ref="D1:I3"/>
    <mergeCell ref="A9:L9"/>
    <mergeCell ref="A64:F64"/>
    <mergeCell ref="A59:F59"/>
    <mergeCell ref="G59:L59"/>
    <mergeCell ref="K7:L7"/>
    <mergeCell ref="J10:L10"/>
    <mergeCell ref="J1:L3"/>
    <mergeCell ref="A1:C3"/>
    <mergeCell ref="K6:L6"/>
    <mergeCell ref="A13:L14"/>
    <mergeCell ref="A60:F62"/>
    <mergeCell ref="I17:L17"/>
    <mergeCell ref="I18:L18"/>
    <mergeCell ref="I19:L19"/>
    <mergeCell ref="I20:L20"/>
    <mergeCell ref="A11:B11"/>
    <mergeCell ref="A12:B12"/>
    <mergeCell ref="H10:I10"/>
    <mergeCell ref="H11:I11"/>
    <mergeCell ref="C12:L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11</vt:i4>
      </vt:variant>
    </vt:vector>
  </HeadingPairs>
  <TitlesOfParts>
    <vt:vector size="15" baseType="lpstr">
      <vt:lpstr>Firmenliste</vt:lpstr>
      <vt:lpstr>Textvorschläge</vt:lpstr>
      <vt:lpstr>Baubericht Eingabe</vt:lpstr>
      <vt:lpstr>Baubericht Druck</vt:lpstr>
      <vt:lpstr>BedenkenListe</vt:lpstr>
      <vt:lpstr>'Baubericht Druck'!Druckbereich</vt:lpstr>
      <vt:lpstr>'Baubericht Eingabe'!Druckbereich</vt:lpstr>
      <vt:lpstr>FirmenNamen</vt:lpstr>
      <vt:lpstr>PruefungenListe</vt:lpstr>
      <vt:lpstr>RollenListe</vt:lpstr>
      <vt:lpstr>TaetigkeitenListe</vt:lpstr>
      <vt:lpstr>VorkommnisseListe</vt:lpstr>
      <vt:lpstr>WeisungenListe</vt:lpstr>
      <vt:lpstr>WetterListe</vt:lpstr>
      <vt:lpstr>ZusatzListe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Jiménez Canales</cp:lastModifiedBy>
  <dcterms:modified xsi:type="dcterms:W3CDTF">2026-06-17T16:42:38Z</dcterms:modified>
</cp:coreProperties>
</file>