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51580FB1-EAB2-4143-82A3-563EC7BF3702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Mieter &amp; Übersicht" sheetId="1" r:id="rId1"/>
    <sheet name="Mietzahlunge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J14" i="2"/>
  <c r="I14" i="2"/>
  <c r="H14" i="2"/>
  <c r="G14" i="2"/>
  <c r="F14" i="2"/>
  <c r="E14" i="2"/>
  <c r="D14" i="2"/>
  <c r="P12" i="2"/>
  <c r="P11" i="2"/>
  <c r="P10" i="2"/>
  <c r="R10" i="2" s="1"/>
  <c r="P9" i="2"/>
  <c r="P8" i="2"/>
  <c r="R8" i="2" s="1"/>
  <c r="H19" i="1"/>
  <c r="G19" i="1"/>
  <c r="I18" i="1"/>
  <c r="Q12" i="2" s="1"/>
  <c r="I17" i="1"/>
  <c r="Q11" i="2" s="1"/>
  <c r="R11" i="2" s="1"/>
  <c r="I16" i="1"/>
  <c r="Q10" i="2" s="1"/>
  <c r="I15" i="1"/>
  <c r="Q9" i="2" s="1"/>
  <c r="I14" i="1"/>
  <c r="Q8" i="2" s="1"/>
  <c r="R9" i="2" l="1"/>
  <c r="R12" i="2"/>
  <c r="Q14" i="2"/>
  <c r="R14" i="2"/>
  <c r="I19" i="1"/>
  <c r="P14" i="2"/>
  <c r="H8" i="1" s="1"/>
  <c r="B8" i="1" l="1"/>
  <c r="E8" i="1"/>
</calcChain>
</file>

<file path=xl/sharedStrings.xml><?xml version="1.0" encoding="utf-8"?>
<sst xmlns="http://schemas.openxmlformats.org/spreadsheetml/2006/main" count="83" uniqueCount="72">
  <si>
    <t>Mehrfamilienhaus Birkenallee 14 · 48143 Münster · 5 Wohneinheiten</t>
  </si>
  <si>
    <t>KENNZAHLEN</t>
  </si>
  <si>
    <t>MONATSMIETE GESAMT</t>
  </si>
  <si>
    <t>JAHRESEINNAHMEN SOLL</t>
  </si>
  <si>
    <t>EINGEGANGEN BIS DATO</t>
  </si>
  <si>
    <t>Soll pro Monat bei Vollvermietung</t>
  </si>
  <si>
    <t>Brutto Kaltmiete + NK × 12</t>
  </si>
  <si>
    <t>Summe aller eingegangenen Zahlungen</t>
  </si>
  <si>
    <t>MIETERVERZEICHNIS</t>
  </si>
  <si>
    <t>WE</t>
  </si>
  <si>
    <t>Lage</t>
  </si>
  <si>
    <t>Name</t>
  </si>
  <si>
    <t>Vorname</t>
  </si>
  <si>
    <t>E-Mail</t>
  </si>
  <si>
    <t>Kaltmiete</t>
  </si>
  <si>
    <t>Nebenkosten</t>
  </si>
  <si>
    <t>Gesamt</t>
  </si>
  <si>
    <t>Status</t>
  </si>
  <si>
    <t>WE 1</t>
  </si>
  <si>
    <t>EG links</t>
  </si>
  <si>
    <t>Hoffmann</t>
  </si>
  <si>
    <t>Andreas</t>
  </si>
  <si>
    <t>a.hoffmann@example.de</t>
  </si>
  <si>
    <t>Aktiv</t>
  </si>
  <si>
    <t>WE 2</t>
  </si>
  <si>
    <t>EG rechts</t>
  </si>
  <si>
    <t>Krüger</t>
  </si>
  <si>
    <t>Sabine</t>
  </si>
  <si>
    <t>s.krueger@example.de</t>
  </si>
  <si>
    <t>WE 3</t>
  </si>
  <si>
    <t>1.OG links</t>
  </si>
  <si>
    <t>Lehmann</t>
  </si>
  <si>
    <t>Markus</t>
  </si>
  <si>
    <t>m.lehmann@example.de</t>
  </si>
  <si>
    <t>WE 4</t>
  </si>
  <si>
    <t>1.OG rechts</t>
  </si>
  <si>
    <t>Brandt</t>
  </si>
  <si>
    <t>Jonas</t>
  </si>
  <si>
    <t>j.brandt@example.de</t>
  </si>
  <si>
    <t>WE 5</t>
  </si>
  <si>
    <t>DG</t>
  </si>
  <si>
    <t>Engel</t>
  </si>
  <si>
    <t>Christine</t>
  </si>
  <si>
    <t>c.engel@example.de</t>
  </si>
  <si>
    <t>GESAMT</t>
  </si>
  <si>
    <t>Blau: Eingabefelder · Schwarz: berechnete Werte · Aktualisieren Sie Kaltmiete und NK direkt in der Tabelle.</t>
  </si>
  <si>
    <t>Mietzahlungen 2026</t>
  </si>
  <si>
    <t>Monatliche Erfassung — leer = noch nicht erfasst, 0 = ausstehend</t>
  </si>
  <si>
    <t>ZAHLUNGEN PRO WOHNEINHEIT</t>
  </si>
  <si>
    <t>Mieter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</si>
  <si>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</si>
  <si>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</si>
  <si>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</si>
  <si>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</si>
  <si>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</si>
  <si>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</si>
  <si>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</si>
  <si>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</si>
  <si>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</si>
  <si>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</si>
  <si>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</si>
  <si>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</si>
  <si>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Ist YTD</t>
  </si>
  <si>
    <t>Soll/Mt</t>
  </si>
  <si>
    <t>Diff YTD</t>
  </si>
  <si>
    <t>Hoffmann, Andreas</t>
  </si>
  <si>
    <t>Krüger, Sabine</t>
  </si>
  <si>
    <t>Lehmann, Markus</t>
  </si>
  <si>
    <t>Brandt, Jonas</t>
  </si>
  <si>
    <t>Engel, Christine</t>
  </si>
  <si>
    <t>Tipp: Tragen Sie 0 für ausstehende Zahlungen ein und lassen Sie zukünftige Monate leer. Die Differenz YTD vergleicht nur die erfassten Monate.</t>
  </si>
  <si>
    <t>Hausverwaltung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</si>
</sst>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#,##0.00&quot; €&quot;"/>
  </numFmts>
  <fonts count="15" x14ac:knownFonts="1">
    <font>
      <sz val="11"/>
      <color theme="1"/>
      <name val="Calibri"/>
      <family val="2"/>
      <charset val="1"/>
    </font>
    <font>
      <b/>
      <sz val="22"/>
      <color rgb="FF1A3A3A"/>
      <name val="Calibri"/>
      <charset val="1"/>
    </font>
    <font>
      <i/>
      <sz val="10"/>
      <color rgb="FF6B7878"/>
      <name val="Calibri"/>
      <charset val="1"/>
    </font>
    <font>
      <b/>
      <sz val="10"/>
      <color rgb="FF2D8A8A"/>
      <name val="Calibri"/>
      <charset val="1"/>
    </font>
    <font>
      <b/>
      <sz val="8"/>
      <color rgb="FF6B7878"/>
      <name val="Calibri"/>
      <charset val="1"/>
    </font>
    <font>
      <b/>
      <sz val="18"/>
      <color rgb="FF1A3A3A"/>
      <name val="Calibri"/>
      <charset val="1"/>
    </font>
    <font>
      <b/>
      <sz val="18"/>
      <color rgb="FF2D8A8A"/>
      <name val="Calibri"/>
      <charset val="1"/>
    </font>
    <font>
      <i/>
      <sz val="8"/>
      <color rgb="FF6B7878"/>
      <name val="Calibri"/>
      <charset val="1"/>
    </font>
    <font>
      <b/>
      <sz val="9"/>
      <color rgb="FF1A3A3A"/>
      <name val="Calibri"/>
      <charset val="1"/>
    </font>
    <font>
      <b/>
      <sz val="10"/>
      <color rgb="FF1A3A3A"/>
      <name val="Calibri"/>
      <charset val="1"/>
    </font>
    <font>
      <sz val="10"/>
      <color rgb="FF2A3535"/>
      <name val="Calibri"/>
      <charset val="1"/>
    </font>
    <font>
      <sz val="10"/>
      <color rgb="FF0000FF"/>
      <name val="Calibri"/>
      <charset val="1"/>
    </font>
    <font>
      <i/>
      <sz val="10"/>
      <color rgb="FF2D8A5A"/>
      <name val="Calibri"/>
      <charset val="1"/>
    </font>
    <font>
      <sz val="10"/>
      <color rgb="FF6B7878"/>
      <name val="Calibri"/>
      <charset val="1"/>
    </font>
    <font>
      <b/>
      <sz val="10"/>
      <color rgb="FF6B7878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2D8A8A"/>
        <bgColor rgb="FF2D8A5A"/>
      </patternFill>
    </fill>
    <fill>
      <patternFill patternType="solid">
        <fgColor rgb="FFF4F6F6"/>
        <bgColor rgb="FFFFFFFF"/>
      </patternFill>
    </fill>
    <fill>
      <patternFill patternType="solid">
        <fgColor rgb="FFFFFFFF"/>
        <bgColor rgb="FFF4F6F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6DBDB"/>
      </bottom>
      <diagonal/>
    </border>
    <border>
      <left/>
      <right/>
      <top/>
      <bottom style="medium">
        <color rgb="FF1A3A3A"/>
      </bottom>
      <diagonal/>
    </border>
    <border>
      <left/>
      <right/>
      <top style="medium">
        <color rgb="FF1A3A3A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 inden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65" fontId="11" fillId="3" borderId="0" xfId="0" applyNumberFormat="1" applyFont="1" applyFill="1" applyAlignment="1">
      <alignment horizontal="right" vertical="center" indent="1"/>
    </xf>
    <xf numFmtId="165" fontId="9" fillId="3" borderId="0" xfId="0" applyNumberFormat="1" applyFont="1" applyFill="1" applyAlignment="1">
      <alignment horizontal="right" vertical="center" indent="1"/>
    </xf>
    <xf numFmtId="0" fontId="12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165" fontId="11" fillId="4" borderId="0" xfId="0" applyNumberFormat="1" applyFont="1" applyFill="1" applyAlignment="1">
      <alignment horizontal="right" vertical="center" indent="1"/>
    </xf>
    <xf numFmtId="165" fontId="9" fillId="4" borderId="0" xfId="0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center" vertical="center"/>
    </xf>
    <xf numFmtId="165" fontId="9" fillId="0" borderId="3" xfId="0" applyNumberFormat="1" applyFont="1" applyBorder="1" applyAlignment="1">
      <alignment horizontal="right" vertical="center" indent="1"/>
    </xf>
    <xf numFmtId="0" fontId="0" fillId="0" borderId="3" xfId="0" applyBorder="1"/>
    <xf numFmtId="164" fontId="11" fillId="3" borderId="0" xfId="0" applyNumberFormat="1" applyFont="1" applyFill="1" applyAlignment="1">
      <alignment horizontal="right" vertical="center" indent="1"/>
    </xf>
    <xf numFmtId="164" fontId="9" fillId="3" borderId="0" xfId="0" applyNumberFormat="1" applyFont="1" applyFill="1" applyAlignment="1">
      <alignment horizontal="right" vertical="center" indent="1"/>
    </xf>
    <xf numFmtId="164" fontId="13" fillId="3" borderId="0" xfId="0" applyNumberFormat="1" applyFont="1" applyFill="1" applyAlignment="1">
      <alignment horizontal="right" vertical="center" indent="1"/>
    </xf>
    <xf numFmtId="164" fontId="11" fillId="4" borderId="0" xfId="0" applyNumberFormat="1" applyFont="1" applyFill="1" applyAlignment="1">
      <alignment horizontal="right" vertical="center" indent="1"/>
    </xf>
    <xf numFmtId="164" fontId="9" fillId="4" borderId="0" xfId="0" applyNumberFormat="1" applyFont="1" applyFill="1" applyAlignment="1">
      <alignment horizontal="right" vertical="center" indent="1"/>
    </xf>
    <xf numFmtId="164" fontId="13" fillId="4" borderId="0" xfId="0" applyNumberFormat="1" applyFont="1" applyFill="1" applyAlignment="1">
      <alignment horizontal="right" vertical="center" indent="1"/>
    </xf>
    <xf numFmtId="164" fontId="8" fillId="0" borderId="3" xfId="0" applyNumberFormat="1" applyFont="1" applyBorder="1" applyAlignment="1">
      <alignment horizontal="right" vertical="center" indent="1"/>
    </xf>
    <xf numFmtId="164" fontId="9" fillId="0" borderId="3" xfId="0" applyNumberFormat="1" applyFont="1" applyBorder="1" applyAlignment="1">
      <alignment horizontal="right" vertical="center" indent="1"/>
    </xf>
    <xf numFmtId="164" fontId="14" fillId="0" borderId="3" xfId="0" applyNumberFormat="1" applyFont="1" applyBorder="1" applyAlignment="1">
      <alignment horizontal="right" vertical="center" indent="1"/>
    </xf>
    <xf numFmtId="0" fontId="4" fillId="5" borderId="0" xfId="0" applyFont="1" applyFill="1"/>
    <xf numFmtId="164" fontId="5" fillId="6" borderId="0" xfId="0" applyNumberFormat="1" applyFont="1" applyFill="1" applyAlignment="1">
      <alignment horizontal="left" vertical="center"/>
    </xf>
    <xf numFmtId="164" fontId="6" fillId="6" borderId="0" xfId="0" applyNumberFormat="1" applyFont="1" applyFill="1" applyAlignment="1">
      <alignment horizontal="left" vertical="center"/>
    </xf>
    <xf numFmtId="0" fontId="7" fillId="6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8A8A"/>
      <rgbColor rgb="FFC0C0C0"/>
      <rgbColor rgb="FF6B7878"/>
      <rgbColor rgb="FF9999FF"/>
      <rgbColor rgb="FF993366"/>
      <rgbColor rgb="FFF4F6F6"/>
      <rgbColor rgb="FFCCFFFF"/>
      <rgbColor rgb="FF660066"/>
      <rgbColor rgb="FFFF8080"/>
      <rgbColor rgb="FF0066CC"/>
      <rgbColor rgb="FFD6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3A"/>
      <rgbColor rgb="FF2D8A5A"/>
      <rgbColor rgb="FF003300"/>
      <rgbColor rgb="FF333300"/>
      <rgbColor rgb="FF993300"/>
      <rgbColor rgb="FF993366"/>
      <rgbColor rgb="FF333399"/>
      <rgbColor rgb="FF2A35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2"/>
  <sheetViews>
    <sheetView showGridLines="0" tabSelected="1" zoomScaleNormal="100" workbookViewId="0">
      <selection activeCell="N13" sqref="N13"/>
    </sheetView>
  </sheetViews>
  <sheetFormatPr baseColWidth="10" defaultColWidth="8.7109375" defaultRowHeight="15" x14ac:dyDescent="0.25"/>
  <cols>
    <col min="1" max="1" width="2" customWidth="1"/>
    <col min="2" max="2" width="6" customWidth="1"/>
    <col min="3" max="3" width="14" customWidth="1"/>
    <col min="4" max="4" width="16" customWidth="1"/>
    <col min="5" max="5" width="14" customWidth="1"/>
    <col min="6" max="6" width="26" customWidth="1"/>
    <col min="7" max="9" width="13" customWidth="1"/>
    <col min="10" max="10" width="12" customWidth="1"/>
  </cols>
  <sheetData>
    <row r="2" spans="1:10" ht="3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30" customHeight="1" x14ac:dyDescent="0.25">
      <c r="B3" s="4" t="s">
        <v>71</v>
      </c>
    </row>
    <row r="4" spans="1:10" ht="15.75" customHeight="1" x14ac:dyDescent="0.25">
      <c r="B4" s="5" t="s">
        <v>0</v>
      </c>
    </row>
    <row r="5" spans="1:10" ht="7.5" customHeight="1" x14ac:dyDescent="0.25"/>
    <row r="6" spans="1:10" ht="21.75" customHeight="1" x14ac:dyDescent="0.25">
      <c r="B6" s="6" t="s">
        <v>1</v>
      </c>
    </row>
    <row r="7" spans="1:10" ht="13.5" customHeight="1" x14ac:dyDescent="0.25">
      <c r="B7" s="34" t="s">
        <v>2</v>
      </c>
      <c r="C7" s="34"/>
      <c r="D7" s="34"/>
      <c r="E7" s="34" t="s">
        <v>3</v>
      </c>
      <c r="F7" s="34"/>
      <c r="G7" s="34"/>
      <c r="H7" s="34" t="s">
        <v>4</v>
      </c>
      <c r="I7" s="34"/>
      <c r="J7" s="34"/>
    </row>
    <row r="8" spans="1:10" ht="27.75" customHeight="1" x14ac:dyDescent="0.25">
      <c r="B8" s="35">
        <f>I19</f>
        <v>4285</v>
      </c>
      <c r="C8" s="35"/>
      <c r="D8" s="35"/>
      <c r="E8" s="35">
        <f>I19*12</f>
        <v>51420</v>
      </c>
      <c r="F8" s="35"/>
      <c r="G8" s="35"/>
      <c r="H8" s="36">
        <f>Mietzahlungen!P14</f>
        <v>24925</v>
      </c>
      <c r="I8" s="36"/>
      <c r="J8" s="36"/>
    </row>
    <row r="9" spans="1:10" ht="13.5" customHeight="1" x14ac:dyDescent="0.25">
      <c r="B9" s="37" t="s">
        <v>5</v>
      </c>
      <c r="C9" s="37"/>
      <c r="D9" s="37"/>
      <c r="E9" s="37" t="s">
        <v>6</v>
      </c>
      <c r="F9" s="37"/>
      <c r="G9" s="37"/>
      <c r="H9" s="37" t="s">
        <v>7</v>
      </c>
      <c r="I9" s="37"/>
      <c r="J9" s="37"/>
    </row>
    <row r="10" spans="1:10" ht="12" customHeight="1" x14ac:dyDescent="0.25">
      <c r="B10" s="7"/>
      <c r="C10" s="7"/>
      <c r="D10" s="7"/>
      <c r="E10" s="7"/>
      <c r="F10" s="7"/>
      <c r="G10" s="7"/>
      <c r="H10" s="7"/>
      <c r="I10" s="7"/>
      <c r="J10" s="7"/>
    </row>
    <row r="11" spans="1:10" ht="12" customHeight="1" x14ac:dyDescent="0.25"/>
    <row r="12" spans="1:10" ht="21.75" customHeight="1" x14ac:dyDescent="0.25">
      <c r="B12" s="6" t="s">
        <v>8</v>
      </c>
    </row>
    <row r="13" spans="1:10" ht="24" customHeight="1" x14ac:dyDescent="0.25">
      <c r="B13" s="8" t="s">
        <v>9</v>
      </c>
      <c r="C13" s="9" t="s">
        <v>10</v>
      </c>
      <c r="D13" s="9" t="s">
        <v>11</v>
      </c>
      <c r="E13" s="9" t="s">
        <v>12</v>
      </c>
      <c r="F13" s="9" t="s">
        <v>13</v>
      </c>
      <c r="G13" s="10" t="s">
        <v>14</v>
      </c>
      <c r="H13" s="10" t="s">
        <v>15</v>
      </c>
      <c r="I13" s="10" t="s">
        <v>16</v>
      </c>
      <c r="J13" s="10" t="s">
        <v>17</v>
      </c>
    </row>
    <row r="14" spans="1:10" ht="21.75" customHeight="1" x14ac:dyDescent="0.25">
      <c r="B14" s="11" t="s">
        <v>18</v>
      </c>
      <c r="C14" s="12" t="s">
        <v>19</v>
      </c>
      <c r="D14" s="13" t="s">
        <v>20</v>
      </c>
      <c r="E14" s="13" t="s">
        <v>21</v>
      </c>
      <c r="F14" s="13" t="s">
        <v>22</v>
      </c>
      <c r="G14" s="14">
        <v>720</v>
      </c>
      <c r="H14" s="14">
        <v>195</v>
      </c>
      <c r="I14" s="15">
        <f>G14+H14</f>
        <v>915</v>
      </c>
      <c r="J14" s="16" t="s">
        <v>23</v>
      </c>
    </row>
    <row r="15" spans="1:10" ht="21.75" customHeight="1" x14ac:dyDescent="0.25">
      <c r="B15" s="17" t="s">
        <v>24</v>
      </c>
      <c r="C15" s="18" t="s">
        <v>25</v>
      </c>
      <c r="D15" s="19" t="s">
        <v>26</v>
      </c>
      <c r="E15" s="19" t="s">
        <v>27</v>
      </c>
      <c r="F15" s="19" t="s">
        <v>28</v>
      </c>
      <c r="G15" s="20">
        <v>580</v>
      </c>
      <c r="H15" s="20">
        <v>155</v>
      </c>
      <c r="I15" s="21">
        <f>G15+H15</f>
        <v>735</v>
      </c>
      <c r="J15" s="22" t="s">
        <v>23</v>
      </c>
    </row>
    <row r="16" spans="1:10" ht="21.75" customHeight="1" x14ac:dyDescent="0.25">
      <c r="B16" s="11" t="s">
        <v>29</v>
      </c>
      <c r="C16" s="12" t="s">
        <v>30</v>
      </c>
      <c r="D16" s="13" t="s">
        <v>31</v>
      </c>
      <c r="E16" s="13" t="s">
        <v>32</v>
      </c>
      <c r="F16" s="13" t="s">
        <v>33</v>
      </c>
      <c r="G16" s="14">
        <v>790</v>
      </c>
      <c r="H16" s="14">
        <v>215</v>
      </c>
      <c r="I16" s="15">
        <f>G16+H16</f>
        <v>1005</v>
      </c>
      <c r="J16" s="16" t="s">
        <v>23</v>
      </c>
    </row>
    <row r="17" spans="2:10" ht="21.75" customHeight="1" x14ac:dyDescent="0.25">
      <c r="B17" s="17" t="s">
        <v>34</v>
      </c>
      <c r="C17" s="18" t="s">
        <v>35</v>
      </c>
      <c r="D17" s="19" t="s">
        <v>36</v>
      </c>
      <c r="E17" s="19" t="s">
        <v>37</v>
      </c>
      <c r="F17" s="19" t="s">
        <v>38</v>
      </c>
      <c r="G17" s="20">
        <v>595</v>
      </c>
      <c r="H17" s="20">
        <v>160</v>
      </c>
      <c r="I17" s="21">
        <f>G17+H17</f>
        <v>755</v>
      </c>
      <c r="J17" s="22" t="s">
        <v>23</v>
      </c>
    </row>
    <row r="18" spans="2:10" ht="21.75" customHeight="1" x14ac:dyDescent="0.25">
      <c r="B18" s="11" t="s">
        <v>39</v>
      </c>
      <c r="C18" s="12" t="s">
        <v>40</v>
      </c>
      <c r="D18" s="13" t="s">
        <v>41</v>
      </c>
      <c r="E18" s="13" t="s">
        <v>42</v>
      </c>
      <c r="F18" s="13" t="s">
        <v>43</v>
      </c>
      <c r="G18" s="14">
        <v>690</v>
      </c>
      <c r="H18" s="14">
        <v>185</v>
      </c>
      <c r="I18" s="15">
        <f>G18+H18</f>
        <v>875</v>
      </c>
      <c r="J18" s="16" t="s">
        <v>23</v>
      </c>
    </row>
    <row r="19" spans="2:10" ht="24" customHeight="1" x14ac:dyDescent="0.25">
      <c r="B19" s="2" t="s">
        <v>44</v>
      </c>
      <c r="C19" s="2"/>
      <c r="D19" s="2"/>
      <c r="E19" s="2"/>
      <c r="F19" s="2"/>
      <c r="G19" s="23">
        <f>SUM(G14:G18)</f>
        <v>3375</v>
      </c>
      <c r="H19" s="23">
        <f>SUM(H14:H18)</f>
        <v>910</v>
      </c>
      <c r="I19" s="23">
        <f>SUM(I14:I18)</f>
        <v>4285</v>
      </c>
      <c r="J19" s="24"/>
    </row>
    <row r="20" spans="2:10" ht="13.5" customHeight="1" x14ac:dyDescent="0.25"/>
    <row r="22" spans="2:10" ht="15.75" customHeight="1" x14ac:dyDescent="0.25">
      <c r="B22" s="1" t="s">
        <v>45</v>
      </c>
      <c r="C22" s="1"/>
      <c r="D22" s="1"/>
      <c r="E22" s="1"/>
      <c r="F22" s="1"/>
      <c r="G22" s="1"/>
      <c r="H22" s="1"/>
      <c r="I22" s="1"/>
      <c r="J22" s="1"/>
    </row>
  </sheetData>
  <mergeCells count="11">
    <mergeCell ref="B9:D9"/>
    <mergeCell ref="E9:G9"/>
    <mergeCell ref="H9:J9"/>
    <mergeCell ref="B19:F19"/>
    <mergeCell ref="B22:J22"/>
    <mergeCell ref="B7:D7"/>
    <mergeCell ref="E7:G7"/>
    <mergeCell ref="H7:J7"/>
    <mergeCell ref="B8:D8"/>
    <mergeCell ref="E8:G8"/>
    <mergeCell ref="H8:J8"/>
  </mergeCells>
  <printOptions horizontalCentered="1"/>
  <pageMargins left="0.4" right="0.4" top="0.5" bottom="0.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16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7" customWidth="1"/>
    <col min="3" max="3" width="22" customWidth="1"/>
    <col min="4" max="15" width="10" customWidth="1"/>
    <col min="16" max="18" width="12" customWidth="1"/>
  </cols>
  <sheetData>
    <row r="2" spans="1:18" ht="3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30" customHeight="1" x14ac:dyDescent="0.25">
      <c r="B3" s="4" t="s">
        <v>46</v>
      </c>
    </row>
    <row r="4" spans="1:18" ht="15.75" customHeight="1" x14ac:dyDescent="0.25">
      <c r="B4" s="5" t="s">
        <v>47</v>
      </c>
    </row>
    <row r="5" spans="1:18" ht="7.5" customHeight="1" x14ac:dyDescent="0.25"/>
    <row r="6" spans="1:18" ht="21.75" customHeight="1" x14ac:dyDescent="0.25">
      <c r="B6" s="6" t="s">
        <v>48</v>
      </c>
    </row>
    <row r="7" spans="1:18" ht="24" customHeight="1" x14ac:dyDescent="0.25">
      <c r="B7" s="8" t="s">
        <v>9</v>
      </c>
      <c r="C7" s="9" t="s">
        <v>49</v>
      </c>
      <c r="D7" s="10" t="s">
        <v>50</v>
      </c>
      <c r="E7" s="10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10" t="s">
        <v>56</v>
      </c>
      <c r="K7" s="10" t="s">
        <v>57</v>
      </c>
      <c r="L7" s="10" t="s">
        <v>58</v>
      </c>
      <c r="M7" s="10" t="s">
        <v>59</v>
      </c>
      <c r="N7" s="10" t="s">
        <v>60</v>
      </c>
      <c r="O7" s="10" t="s">
        <v>61</v>
      </c>
      <c r="P7" s="10" t="s">
        <v>62</v>
      </c>
      <c r="Q7" s="10" t="s">
        <v>63</v>
      </c>
      <c r="R7" s="10" t="s">
        <v>64</v>
      </c>
    </row>
    <row r="8" spans="1:18" ht="21.75" customHeight="1" x14ac:dyDescent="0.25">
      <c r="B8" s="11" t="s">
        <v>18</v>
      </c>
      <c r="C8" s="12" t="s">
        <v>65</v>
      </c>
      <c r="D8" s="25">
        <v>915</v>
      </c>
      <c r="E8" s="25">
        <v>915</v>
      </c>
      <c r="F8" s="25">
        <v>915</v>
      </c>
      <c r="G8" s="25">
        <v>915</v>
      </c>
      <c r="H8" s="25">
        <v>915</v>
      </c>
      <c r="I8" s="25">
        <v>915</v>
      </c>
      <c r="J8" s="25"/>
      <c r="K8" s="25"/>
      <c r="L8" s="25"/>
      <c r="M8" s="25"/>
      <c r="N8" s="25"/>
      <c r="O8" s="25"/>
      <c r="P8" s="26">
        <f>SUM(D8:O8)</f>
        <v>5490</v>
      </c>
      <c r="Q8" s="27">
        <f>'Mieter &amp; Übersicht'!I14</f>
        <v>915</v>
      </c>
      <c r="R8" s="26">
        <f>P8-Q8*COUNT(D8:O8)</f>
        <v>0</v>
      </c>
    </row>
    <row r="9" spans="1:18" ht="21.75" customHeight="1" x14ac:dyDescent="0.25">
      <c r="B9" s="17" t="s">
        <v>24</v>
      </c>
      <c r="C9" s="18" t="s">
        <v>66</v>
      </c>
      <c r="D9" s="28">
        <v>735</v>
      </c>
      <c r="E9" s="28">
        <v>735</v>
      </c>
      <c r="F9" s="28">
        <v>735</v>
      </c>
      <c r="G9" s="28">
        <v>735</v>
      </c>
      <c r="H9" s="28">
        <v>735</v>
      </c>
      <c r="I9" s="28">
        <v>0</v>
      </c>
      <c r="J9" s="28"/>
      <c r="K9" s="28"/>
      <c r="L9" s="28"/>
      <c r="M9" s="28"/>
      <c r="N9" s="28"/>
      <c r="O9" s="28"/>
      <c r="P9" s="29">
        <f>SUM(D9:O9)</f>
        <v>3675</v>
      </c>
      <c r="Q9" s="30">
        <f>'Mieter &amp; Übersicht'!I15</f>
        <v>735</v>
      </c>
      <c r="R9" s="29">
        <f>P9-Q9*COUNT(D9:O9)</f>
        <v>-735</v>
      </c>
    </row>
    <row r="10" spans="1:18" ht="21.75" customHeight="1" x14ac:dyDescent="0.25">
      <c r="B10" s="11" t="s">
        <v>29</v>
      </c>
      <c r="C10" s="12" t="s">
        <v>67</v>
      </c>
      <c r="D10" s="25">
        <v>1005</v>
      </c>
      <c r="E10" s="25">
        <v>1005</v>
      </c>
      <c r="F10" s="25">
        <v>1005</v>
      </c>
      <c r="G10" s="25">
        <v>1005</v>
      </c>
      <c r="H10" s="25">
        <v>955</v>
      </c>
      <c r="I10" s="25">
        <v>1005</v>
      </c>
      <c r="J10" s="25"/>
      <c r="K10" s="25"/>
      <c r="L10" s="25"/>
      <c r="M10" s="25"/>
      <c r="N10" s="25"/>
      <c r="O10" s="25"/>
      <c r="P10" s="26">
        <f>SUM(D10:O10)</f>
        <v>5980</v>
      </c>
      <c r="Q10" s="27">
        <f>'Mieter &amp; Übersicht'!I16</f>
        <v>1005</v>
      </c>
      <c r="R10" s="26">
        <f>P10-Q10*COUNT(D10:O10)</f>
        <v>-50</v>
      </c>
    </row>
    <row r="11" spans="1:18" ht="21.75" customHeight="1" x14ac:dyDescent="0.25">
      <c r="B11" s="17" t="s">
        <v>34</v>
      </c>
      <c r="C11" s="18" t="s">
        <v>68</v>
      </c>
      <c r="D11" s="28">
        <v>755</v>
      </c>
      <c r="E11" s="28">
        <v>755</v>
      </c>
      <c r="F11" s="28">
        <v>755</v>
      </c>
      <c r="G11" s="28">
        <v>755</v>
      </c>
      <c r="H11" s="28">
        <v>755</v>
      </c>
      <c r="I11" s="28">
        <v>755</v>
      </c>
      <c r="J11" s="28"/>
      <c r="K11" s="28"/>
      <c r="L11" s="28"/>
      <c r="M11" s="28"/>
      <c r="N11" s="28"/>
      <c r="O11" s="28"/>
      <c r="P11" s="29">
        <f>SUM(D11:O11)</f>
        <v>4530</v>
      </c>
      <c r="Q11" s="30">
        <f>'Mieter &amp; Übersicht'!I17</f>
        <v>755</v>
      </c>
      <c r="R11" s="29">
        <f>P11-Q11*COUNT(D11:O11)</f>
        <v>0</v>
      </c>
    </row>
    <row r="12" spans="1:18" ht="21.75" customHeight="1" x14ac:dyDescent="0.25">
      <c r="B12" s="11" t="s">
        <v>39</v>
      </c>
      <c r="C12" s="12" t="s">
        <v>69</v>
      </c>
      <c r="D12" s="25">
        <v>875</v>
      </c>
      <c r="E12" s="25">
        <v>875</v>
      </c>
      <c r="F12" s="25">
        <v>875</v>
      </c>
      <c r="G12" s="25">
        <v>875</v>
      </c>
      <c r="H12" s="25">
        <v>875</v>
      </c>
      <c r="I12" s="25">
        <v>875</v>
      </c>
      <c r="J12" s="25"/>
      <c r="K12" s="25"/>
      <c r="L12" s="25"/>
      <c r="M12" s="25"/>
      <c r="N12" s="25"/>
      <c r="O12" s="25"/>
      <c r="P12" s="26">
        <f>SUM(D12:O12)</f>
        <v>5250</v>
      </c>
      <c r="Q12" s="27">
        <f>'Mieter &amp; Übersicht'!I18</f>
        <v>875</v>
      </c>
      <c r="R12" s="26">
        <f>P12-Q12*COUNT(D12:O12)</f>
        <v>0</v>
      </c>
    </row>
    <row r="13" spans="1:18" ht="3.75" customHeight="1" x14ac:dyDescent="0.25"/>
    <row r="14" spans="1:18" ht="24" customHeight="1" x14ac:dyDescent="0.25">
      <c r="B14" s="2" t="s">
        <v>44</v>
      </c>
      <c r="C14" s="2"/>
      <c r="D14" s="31">
        <f t="shared" ref="D14:O14" si="0">IF(COUNT(D8:D12)=0,"",SUM(D8:D12))</f>
        <v>4285</v>
      </c>
      <c r="E14" s="31">
        <f t="shared" si="0"/>
        <v>4285</v>
      </c>
      <c r="F14" s="31">
        <f t="shared" si="0"/>
        <v>4285</v>
      </c>
      <c r="G14" s="31">
        <f t="shared" si="0"/>
        <v>4285</v>
      </c>
      <c r="H14" s="31">
        <f t="shared" si="0"/>
        <v>4235</v>
      </c>
      <c r="I14" s="31">
        <f t="shared" si="0"/>
        <v>3550</v>
      </c>
      <c r="J14" s="31" t="str">
        <f t="shared" si="0"/>
        <v/>
      </c>
      <c r="K14" s="31" t="str">
        <f t="shared" si="0"/>
        <v/>
      </c>
      <c r="L14" s="31" t="str">
        <f t="shared" si="0"/>
        <v/>
      </c>
      <c r="M14" s="31" t="str">
        <f t="shared" si="0"/>
        <v/>
      </c>
      <c r="N14" s="31" t="str">
        <f t="shared" si="0"/>
        <v/>
      </c>
      <c r="O14" s="31" t="str">
        <f t="shared" si="0"/>
        <v/>
      </c>
      <c r="P14" s="32">
        <f>SUM(P8:P12)</f>
        <v>24925</v>
      </c>
      <c r="Q14" s="33">
        <f>SUM(Q8:Q12)</f>
        <v>4285</v>
      </c>
      <c r="R14" s="32">
        <f>SUM(R8:R12)</f>
        <v>-785</v>
      </c>
    </row>
    <row r="16" spans="1:18" ht="15.75" customHeight="1" x14ac:dyDescent="0.25">
      <c r="B16" s="1" t="s">
        <v>70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</sheetData>
  <mergeCells count="2">
    <mergeCell ref="B14:C14"/>
    <mergeCell ref="B16:R16"/>
  </mergeCells>
  <printOptions horizontalCentered="1"/>
  <pageMargins left="0.4" right="0.4" top="0.5" bottom="0.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Mieter &amp; Übersicht</vt:lpstr>
      <vt:lpstr>Mietzahlungen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2026-06-18T05:31:54Z</dcterms:created>
  <dcterms:modified xsi:type="dcterms:W3CDTF">2026-06-18T06:12:19Z</dcterms:modified>
  <dc:language>en-US</dc:language>
</cp:coreProperties>
</file>