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hausverwaltung\"/>
    </mc:Choice>
  </mc:AlternateContent>
  <xr:revisionPtr revIDLastSave="0" documentId="13_ncr:1_{12CA7021-6727-43DB-ABBC-FB5FEDC26F38}" xr6:coauthVersionLast="47" xr6:coauthVersionMax="47" xr10:uidLastSave="{00000000-0000-0000-0000-000000000000}"/>
  <bookViews>
    <workbookView xWindow="6060" yWindow="1665" windowWidth="17280" windowHeight="12855" xr2:uid="{00000000-000D-0000-FFFF-FFFF00000000}"/>
  </bookViews>
  <sheets>
    <sheet name="Mietübersicht" sheetId="1" r:id="rId1"/>
    <sheet name="Zahlungen" sheetId="2" r:id="rId2"/>
    <sheet name="Ausgab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5" i="3" l="1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E205" i="2"/>
  <c r="D205" i="2"/>
  <c r="B205" i="2"/>
  <c r="E204" i="2"/>
  <c r="D204" i="2"/>
  <c r="B204" i="2"/>
  <c r="E203" i="2"/>
  <c r="D203" i="2"/>
  <c r="B203" i="2"/>
  <c r="E202" i="2"/>
  <c r="D202" i="2"/>
  <c r="B202" i="2"/>
  <c r="E201" i="2"/>
  <c r="D201" i="2"/>
  <c r="B201" i="2"/>
  <c r="E200" i="2"/>
  <c r="D200" i="2"/>
  <c r="B200" i="2"/>
  <c r="E199" i="2"/>
  <c r="D199" i="2"/>
  <c r="B199" i="2"/>
  <c r="E198" i="2"/>
  <c r="D198" i="2"/>
  <c r="B198" i="2"/>
  <c r="E197" i="2"/>
  <c r="D197" i="2"/>
  <c r="B197" i="2"/>
  <c r="E196" i="2"/>
  <c r="D196" i="2"/>
  <c r="B196" i="2"/>
  <c r="E195" i="2"/>
  <c r="D195" i="2"/>
  <c r="B195" i="2"/>
  <c r="E194" i="2"/>
  <c r="D194" i="2"/>
  <c r="B194" i="2"/>
  <c r="E193" i="2"/>
  <c r="D193" i="2"/>
  <c r="B193" i="2"/>
  <c r="E192" i="2"/>
  <c r="D192" i="2"/>
  <c r="B192" i="2"/>
  <c r="E191" i="2"/>
  <c r="D191" i="2"/>
  <c r="B191" i="2"/>
  <c r="E190" i="2"/>
  <c r="D190" i="2"/>
  <c r="B190" i="2"/>
  <c r="E189" i="2"/>
  <c r="D189" i="2"/>
  <c r="B189" i="2"/>
  <c r="E188" i="2"/>
  <c r="D188" i="2"/>
  <c r="B188" i="2"/>
  <c r="E187" i="2"/>
  <c r="D187" i="2"/>
  <c r="B187" i="2"/>
  <c r="E186" i="2"/>
  <c r="D186" i="2"/>
  <c r="B186" i="2"/>
  <c r="E185" i="2"/>
  <c r="D185" i="2"/>
  <c r="B185" i="2"/>
  <c r="E184" i="2"/>
  <c r="D184" i="2"/>
  <c r="B184" i="2"/>
  <c r="E183" i="2"/>
  <c r="D183" i="2"/>
  <c r="B183" i="2"/>
  <c r="E182" i="2"/>
  <c r="D182" i="2"/>
  <c r="B182" i="2"/>
  <c r="E181" i="2"/>
  <c r="D181" i="2"/>
  <c r="B181" i="2"/>
  <c r="E180" i="2"/>
  <c r="D180" i="2"/>
  <c r="B180" i="2"/>
  <c r="E179" i="2"/>
  <c r="D179" i="2"/>
  <c r="B179" i="2"/>
  <c r="E178" i="2"/>
  <c r="D178" i="2"/>
  <c r="B178" i="2"/>
  <c r="E177" i="2"/>
  <c r="D177" i="2"/>
  <c r="B177" i="2"/>
  <c r="E176" i="2"/>
  <c r="D176" i="2"/>
  <c r="B176" i="2"/>
  <c r="E175" i="2"/>
  <c r="D175" i="2"/>
  <c r="B175" i="2"/>
  <c r="E174" i="2"/>
  <c r="D174" i="2"/>
  <c r="B174" i="2"/>
  <c r="E173" i="2"/>
  <c r="D173" i="2"/>
  <c r="B173" i="2"/>
  <c r="E172" i="2"/>
  <c r="D172" i="2"/>
  <c r="B172" i="2"/>
  <c r="E171" i="2"/>
  <c r="D171" i="2"/>
  <c r="B171" i="2"/>
  <c r="E170" i="2"/>
  <c r="D170" i="2"/>
  <c r="B170" i="2"/>
  <c r="E169" i="2"/>
  <c r="D169" i="2"/>
  <c r="B169" i="2"/>
  <c r="E168" i="2"/>
  <c r="D168" i="2"/>
  <c r="B168" i="2"/>
  <c r="E167" i="2"/>
  <c r="D167" i="2"/>
  <c r="B167" i="2"/>
  <c r="E166" i="2"/>
  <c r="D166" i="2"/>
  <c r="B166" i="2"/>
  <c r="E165" i="2"/>
  <c r="D165" i="2"/>
  <c r="B165" i="2"/>
  <c r="E164" i="2"/>
  <c r="D164" i="2"/>
  <c r="B164" i="2"/>
  <c r="E163" i="2"/>
  <c r="D163" i="2"/>
  <c r="B163" i="2"/>
  <c r="E162" i="2"/>
  <c r="D162" i="2"/>
  <c r="B162" i="2"/>
  <c r="E161" i="2"/>
  <c r="D161" i="2"/>
  <c r="B161" i="2"/>
  <c r="E160" i="2"/>
  <c r="D160" i="2"/>
  <c r="B160" i="2"/>
  <c r="E159" i="2"/>
  <c r="D159" i="2"/>
  <c r="B159" i="2"/>
  <c r="E158" i="2"/>
  <c r="D158" i="2"/>
  <c r="B158" i="2"/>
  <c r="E157" i="2"/>
  <c r="D157" i="2"/>
  <c r="B157" i="2"/>
  <c r="E156" i="2"/>
  <c r="D156" i="2"/>
  <c r="B156" i="2"/>
  <c r="E155" i="2"/>
  <c r="D155" i="2"/>
  <c r="B155" i="2"/>
  <c r="E154" i="2"/>
  <c r="D154" i="2"/>
  <c r="B154" i="2"/>
  <c r="E153" i="2"/>
  <c r="D153" i="2"/>
  <c r="B153" i="2"/>
  <c r="E152" i="2"/>
  <c r="D152" i="2"/>
  <c r="B152" i="2"/>
  <c r="E151" i="2"/>
  <c r="D151" i="2"/>
  <c r="B151" i="2"/>
  <c r="E150" i="2"/>
  <c r="D150" i="2"/>
  <c r="B150" i="2"/>
  <c r="E149" i="2"/>
  <c r="D149" i="2"/>
  <c r="B149" i="2"/>
  <c r="E148" i="2"/>
  <c r="D148" i="2"/>
  <c r="B148" i="2"/>
  <c r="E147" i="2"/>
  <c r="D147" i="2"/>
  <c r="B147" i="2"/>
  <c r="E146" i="2"/>
  <c r="D146" i="2"/>
  <c r="B146" i="2"/>
  <c r="E145" i="2"/>
  <c r="D145" i="2"/>
  <c r="B145" i="2"/>
  <c r="E144" i="2"/>
  <c r="D144" i="2"/>
  <c r="B144" i="2"/>
  <c r="E143" i="2"/>
  <c r="D143" i="2"/>
  <c r="B143" i="2"/>
  <c r="E142" i="2"/>
  <c r="D142" i="2"/>
  <c r="B142" i="2"/>
  <c r="E141" i="2"/>
  <c r="D141" i="2"/>
  <c r="B141" i="2"/>
  <c r="E140" i="2"/>
  <c r="D140" i="2"/>
  <c r="B140" i="2"/>
  <c r="E139" i="2"/>
  <c r="D139" i="2"/>
  <c r="B139" i="2"/>
  <c r="E138" i="2"/>
  <c r="D138" i="2"/>
  <c r="B138" i="2"/>
  <c r="E137" i="2"/>
  <c r="D137" i="2"/>
  <c r="B137" i="2"/>
  <c r="E136" i="2"/>
  <c r="D136" i="2"/>
  <c r="B136" i="2"/>
  <c r="E135" i="2"/>
  <c r="D135" i="2"/>
  <c r="B135" i="2"/>
  <c r="E134" i="2"/>
  <c r="D134" i="2"/>
  <c r="B134" i="2"/>
  <c r="E133" i="2"/>
  <c r="D133" i="2"/>
  <c r="B133" i="2"/>
  <c r="E132" i="2"/>
  <c r="D132" i="2"/>
  <c r="B132" i="2"/>
  <c r="E131" i="2"/>
  <c r="D131" i="2"/>
  <c r="B131" i="2"/>
  <c r="E130" i="2"/>
  <c r="D130" i="2"/>
  <c r="B130" i="2"/>
  <c r="E129" i="2"/>
  <c r="D129" i="2"/>
  <c r="B129" i="2"/>
  <c r="E128" i="2"/>
  <c r="D128" i="2"/>
  <c r="B128" i="2"/>
  <c r="E127" i="2"/>
  <c r="D127" i="2"/>
  <c r="B127" i="2"/>
  <c r="E126" i="2"/>
  <c r="D126" i="2"/>
  <c r="B126" i="2"/>
  <c r="E125" i="2"/>
  <c r="D125" i="2"/>
  <c r="B125" i="2"/>
  <c r="E124" i="2"/>
  <c r="D124" i="2"/>
  <c r="B124" i="2"/>
  <c r="E123" i="2"/>
  <c r="D123" i="2"/>
  <c r="B123" i="2"/>
  <c r="E122" i="2"/>
  <c r="D122" i="2"/>
  <c r="B122" i="2"/>
  <c r="E121" i="2"/>
  <c r="D121" i="2"/>
  <c r="B121" i="2"/>
  <c r="E120" i="2"/>
  <c r="D120" i="2"/>
  <c r="B120" i="2"/>
  <c r="E119" i="2"/>
  <c r="D119" i="2"/>
  <c r="B119" i="2"/>
  <c r="E118" i="2"/>
  <c r="D118" i="2"/>
  <c r="B118" i="2"/>
  <c r="E117" i="2"/>
  <c r="D117" i="2"/>
  <c r="B117" i="2"/>
  <c r="E116" i="2"/>
  <c r="D116" i="2"/>
  <c r="B116" i="2"/>
  <c r="E115" i="2"/>
  <c r="D115" i="2"/>
  <c r="B115" i="2"/>
  <c r="E114" i="2"/>
  <c r="D114" i="2"/>
  <c r="B114" i="2"/>
  <c r="E113" i="2"/>
  <c r="D113" i="2"/>
  <c r="B113" i="2"/>
  <c r="E112" i="2"/>
  <c r="D112" i="2"/>
  <c r="B112" i="2"/>
  <c r="E111" i="2"/>
  <c r="D111" i="2"/>
  <c r="B111" i="2"/>
  <c r="E110" i="2"/>
  <c r="D110" i="2"/>
  <c r="B110" i="2"/>
  <c r="E109" i="2"/>
  <c r="D109" i="2"/>
  <c r="B109" i="2"/>
  <c r="E108" i="2"/>
  <c r="D108" i="2"/>
  <c r="B108" i="2"/>
  <c r="E107" i="2"/>
  <c r="D107" i="2"/>
  <c r="B107" i="2"/>
  <c r="E106" i="2"/>
  <c r="D106" i="2"/>
  <c r="B106" i="2"/>
  <c r="E105" i="2"/>
  <c r="D105" i="2"/>
  <c r="B105" i="2"/>
  <c r="E104" i="2"/>
  <c r="D104" i="2"/>
  <c r="B104" i="2"/>
  <c r="E103" i="2"/>
  <c r="D103" i="2"/>
  <c r="B103" i="2"/>
  <c r="E102" i="2"/>
  <c r="D102" i="2"/>
  <c r="B102" i="2"/>
  <c r="E101" i="2"/>
  <c r="D101" i="2"/>
  <c r="B101" i="2"/>
  <c r="E100" i="2"/>
  <c r="D100" i="2"/>
  <c r="B100" i="2"/>
  <c r="E99" i="2"/>
  <c r="D99" i="2"/>
  <c r="B99" i="2"/>
  <c r="E98" i="2"/>
  <c r="D98" i="2"/>
  <c r="B98" i="2"/>
  <c r="E97" i="2"/>
  <c r="D97" i="2"/>
  <c r="B97" i="2"/>
  <c r="E96" i="2"/>
  <c r="D96" i="2"/>
  <c r="B96" i="2"/>
  <c r="E95" i="2"/>
  <c r="D95" i="2"/>
  <c r="B95" i="2"/>
  <c r="E94" i="2"/>
  <c r="D94" i="2"/>
  <c r="B94" i="2"/>
  <c r="E93" i="2"/>
  <c r="D93" i="2"/>
  <c r="B93" i="2"/>
  <c r="E92" i="2"/>
  <c r="D92" i="2"/>
  <c r="B92" i="2"/>
  <c r="E91" i="2"/>
  <c r="D91" i="2"/>
  <c r="B91" i="2"/>
  <c r="E90" i="2"/>
  <c r="D90" i="2"/>
  <c r="B90" i="2"/>
  <c r="E89" i="2"/>
  <c r="D89" i="2"/>
  <c r="B89" i="2"/>
  <c r="E88" i="2"/>
  <c r="D88" i="2"/>
  <c r="B88" i="2"/>
  <c r="E87" i="2"/>
  <c r="D87" i="2"/>
  <c r="B87" i="2"/>
  <c r="E86" i="2"/>
  <c r="D86" i="2"/>
  <c r="B86" i="2"/>
  <c r="E85" i="2"/>
  <c r="D85" i="2"/>
  <c r="B85" i="2"/>
  <c r="E84" i="2"/>
  <c r="D84" i="2"/>
  <c r="B84" i="2"/>
  <c r="E83" i="2"/>
  <c r="D83" i="2"/>
  <c r="B83" i="2"/>
  <c r="E82" i="2"/>
  <c r="D82" i="2"/>
  <c r="B82" i="2"/>
  <c r="E81" i="2"/>
  <c r="D81" i="2"/>
  <c r="B81" i="2"/>
  <c r="E80" i="2"/>
  <c r="D80" i="2"/>
  <c r="B80" i="2"/>
  <c r="E79" i="2"/>
  <c r="D79" i="2"/>
  <c r="B79" i="2"/>
  <c r="E78" i="2"/>
  <c r="D78" i="2"/>
  <c r="B78" i="2"/>
  <c r="E77" i="2"/>
  <c r="D77" i="2"/>
  <c r="B77" i="2"/>
  <c r="E76" i="2"/>
  <c r="D76" i="2"/>
  <c r="B76" i="2"/>
  <c r="E75" i="2"/>
  <c r="D75" i="2"/>
  <c r="B75" i="2"/>
  <c r="E74" i="2"/>
  <c r="D74" i="2"/>
  <c r="B74" i="2"/>
  <c r="E73" i="2"/>
  <c r="D73" i="2"/>
  <c r="B73" i="2"/>
  <c r="E72" i="2"/>
  <c r="D72" i="2"/>
  <c r="B72" i="2"/>
  <c r="E71" i="2"/>
  <c r="D71" i="2"/>
  <c r="B71" i="2"/>
  <c r="E70" i="2"/>
  <c r="D70" i="2"/>
  <c r="B70" i="2"/>
  <c r="E69" i="2"/>
  <c r="D69" i="2"/>
  <c r="B69" i="2"/>
  <c r="E68" i="2"/>
  <c r="D68" i="2"/>
  <c r="B68" i="2"/>
  <c r="E67" i="2"/>
  <c r="D67" i="2"/>
  <c r="B67" i="2"/>
  <c r="E66" i="2"/>
  <c r="D66" i="2"/>
  <c r="B66" i="2"/>
  <c r="E65" i="2"/>
  <c r="D65" i="2"/>
  <c r="B65" i="2"/>
  <c r="E64" i="2"/>
  <c r="D64" i="2"/>
  <c r="B64" i="2"/>
  <c r="E63" i="2"/>
  <c r="D63" i="2"/>
  <c r="B63" i="2"/>
  <c r="E62" i="2"/>
  <c r="D62" i="2"/>
  <c r="B62" i="2"/>
  <c r="E61" i="2"/>
  <c r="D61" i="2"/>
  <c r="B61" i="2"/>
  <c r="E60" i="2"/>
  <c r="D60" i="2"/>
  <c r="B60" i="2"/>
  <c r="E59" i="2"/>
  <c r="D59" i="2"/>
  <c r="B59" i="2"/>
  <c r="E58" i="2"/>
  <c r="D58" i="2"/>
  <c r="B58" i="2"/>
  <c r="E57" i="2"/>
  <c r="D57" i="2"/>
  <c r="B57" i="2"/>
  <c r="E56" i="2"/>
  <c r="D56" i="2"/>
  <c r="B56" i="2"/>
  <c r="E55" i="2"/>
  <c r="D55" i="2"/>
  <c r="B55" i="2"/>
  <c r="E54" i="2"/>
  <c r="D54" i="2"/>
  <c r="B54" i="2"/>
  <c r="E53" i="2"/>
  <c r="D53" i="2"/>
  <c r="B53" i="2"/>
  <c r="E52" i="2"/>
  <c r="D52" i="2"/>
  <c r="B52" i="2"/>
  <c r="E51" i="2"/>
  <c r="D51" i="2"/>
  <c r="B51" i="2"/>
  <c r="E50" i="2"/>
  <c r="D50" i="2"/>
  <c r="B50" i="2"/>
  <c r="E49" i="2"/>
  <c r="D49" i="2"/>
  <c r="B49" i="2"/>
  <c r="E48" i="2"/>
  <c r="D48" i="2"/>
  <c r="B48" i="2"/>
  <c r="E47" i="2"/>
  <c r="D47" i="2"/>
  <c r="B47" i="2"/>
  <c r="E46" i="2"/>
  <c r="D46" i="2"/>
  <c r="B46" i="2"/>
  <c r="E45" i="2"/>
  <c r="D45" i="2"/>
  <c r="B45" i="2"/>
  <c r="E44" i="2"/>
  <c r="D44" i="2"/>
  <c r="B44" i="2"/>
  <c r="E43" i="2"/>
  <c r="D43" i="2"/>
  <c r="B43" i="2"/>
  <c r="E42" i="2"/>
  <c r="D42" i="2"/>
  <c r="B42" i="2"/>
  <c r="E41" i="2"/>
  <c r="D41" i="2"/>
  <c r="B41" i="2"/>
  <c r="E40" i="2"/>
  <c r="D40" i="2"/>
  <c r="B40" i="2"/>
  <c r="E39" i="2"/>
  <c r="D39" i="2"/>
  <c r="B39" i="2"/>
  <c r="E38" i="2"/>
  <c r="D38" i="2"/>
  <c r="B38" i="2"/>
  <c r="E37" i="2"/>
  <c r="D37" i="2"/>
  <c r="B37" i="2"/>
  <c r="E36" i="2"/>
  <c r="D36" i="2"/>
  <c r="B36" i="2"/>
  <c r="E35" i="2"/>
  <c r="D35" i="2"/>
  <c r="B35" i="2"/>
  <c r="E34" i="2"/>
  <c r="D34" i="2"/>
  <c r="B34" i="2"/>
  <c r="E33" i="2"/>
  <c r="D33" i="2"/>
  <c r="B33" i="2"/>
  <c r="E32" i="2"/>
  <c r="D32" i="2"/>
  <c r="B32" i="2"/>
  <c r="E31" i="2"/>
  <c r="D31" i="2"/>
  <c r="B31" i="2"/>
  <c r="E30" i="2"/>
  <c r="D30" i="2"/>
  <c r="B30" i="2"/>
  <c r="E29" i="2"/>
  <c r="D29" i="2"/>
  <c r="B29" i="2"/>
  <c r="E28" i="2"/>
  <c r="D28" i="2"/>
  <c r="B28" i="2"/>
  <c r="E27" i="2"/>
  <c r="D27" i="2"/>
  <c r="B27" i="2"/>
  <c r="E26" i="2"/>
  <c r="D26" i="2"/>
  <c r="B26" i="2"/>
  <c r="E25" i="2"/>
  <c r="D25" i="2"/>
  <c r="B25" i="2"/>
  <c r="E24" i="2"/>
  <c r="D24" i="2"/>
  <c r="B24" i="2"/>
  <c r="E23" i="2"/>
  <c r="D23" i="2"/>
  <c r="B23" i="2"/>
  <c r="E22" i="2"/>
  <c r="D22" i="2"/>
  <c r="B22" i="2"/>
  <c r="E21" i="2"/>
  <c r="D21" i="2"/>
  <c r="B21" i="2"/>
  <c r="E20" i="2"/>
  <c r="D20" i="2"/>
  <c r="B20" i="2"/>
  <c r="E19" i="2"/>
  <c r="D19" i="2"/>
  <c r="B19" i="2"/>
  <c r="E18" i="2"/>
  <c r="D18" i="2"/>
  <c r="B18" i="2"/>
  <c r="E17" i="2"/>
  <c r="D17" i="2"/>
  <c r="B17" i="2"/>
  <c r="E16" i="2"/>
  <c r="D16" i="2"/>
  <c r="B16" i="2"/>
  <c r="E15" i="2"/>
  <c r="D15" i="2"/>
  <c r="B15" i="2"/>
  <c r="E14" i="2"/>
  <c r="D14" i="2"/>
  <c r="B14" i="2"/>
  <c r="E13" i="2"/>
  <c r="D13" i="2"/>
  <c r="B13" i="2"/>
  <c r="E12" i="2"/>
  <c r="D12" i="2"/>
  <c r="B12" i="2"/>
  <c r="E11" i="2"/>
  <c r="D11" i="2"/>
  <c r="E10" i="2"/>
  <c r="D10" i="2"/>
  <c r="E9" i="2"/>
  <c r="D9" i="2"/>
  <c r="E8" i="2"/>
  <c r="D8" i="2"/>
  <c r="E7" i="2"/>
  <c r="D7" i="2"/>
  <c r="E6" i="2"/>
  <c r="D6" i="2"/>
  <c r="K209" i="1"/>
  <c r="J209" i="1"/>
  <c r="I209" i="1"/>
  <c r="H209" i="1"/>
  <c r="F209" i="1"/>
  <c r="K208" i="1"/>
  <c r="J208" i="1"/>
  <c r="I208" i="1"/>
  <c r="H208" i="1"/>
  <c r="F208" i="1"/>
  <c r="K207" i="1"/>
  <c r="J207" i="1"/>
  <c r="I207" i="1"/>
  <c r="H207" i="1"/>
  <c r="F207" i="1"/>
  <c r="K206" i="1"/>
  <c r="J206" i="1"/>
  <c r="I206" i="1"/>
  <c r="H206" i="1"/>
  <c r="F206" i="1"/>
  <c r="K205" i="1"/>
  <c r="J205" i="1"/>
  <c r="I205" i="1"/>
  <c r="H205" i="1"/>
  <c r="F205" i="1"/>
  <c r="K204" i="1"/>
  <c r="J204" i="1"/>
  <c r="I204" i="1"/>
  <c r="H204" i="1"/>
  <c r="F204" i="1"/>
  <c r="K203" i="1"/>
  <c r="J203" i="1"/>
  <c r="I203" i="1"/>
  <c r="H203" i="1"/>
  <c r="F203" i="1"/>
  <c r="K202" i="1"/>
  <c r="J202" i="1"/>
  <c r="I202" i="1"/>
  <c r="H202" i="1"/>
  <c r="F202" i="1"/>
  <c r="K201" i="1"/>
  <c r="J201" i="1"/>
  <c r="I201" i="1"/>
  <c r="H201" i="1"/>
  <c r="F201" i="1"/>
  <c r="K200" i="1"/>
  <c r="J200" i="1"/>
  <c r="I200" i="1"/>
  <c r="H200" i="1"/>
  <c r="F200" i="1"/>
  <c r="K199" i="1"/>
  <c r="J199" i="1"/>
  <c r="I199" i="1"/>
  <c r="H199" i="1"/>
  <c r="F199" i="1"/>
  <c r="K198" i="1"/>
  <c r="J198" i="1"/>
  <c r="I198" i="1"/>
  <c r="H198" i="1"/>
  <c r="F198" i="1"/>
  <c r="K197" i="1"/>
  <c r="J197" i="1"/>
  <c r="I197" i="1"/>
  <c r="H197" i="1"/>
  <c r="F197" i="1"/>
  <c r="K196" i="1"/>
  <c r="J196" i="1"/>
  <c r="I196" i="1"/>
  <c r="H196" i="1"/>
  <c r="F196" i="1"/>
  <c r="K195" i="1"/>
  <c r="J195" i="1"/>
  <c r="I195" i="1"/>
  <c r="H195" i="1"/>
  <c r="F195" i="1"/>
  <c r="K194" i="1"/>
  <c r="J194" i="1"/>
  <c r="I194" i="1"/>
  <c r="H194" i="1"/>
  <c r="F194" i="1"/>
  <c r="K193" i="1"/>
  <c r="J193" i="1"/>
  <c r="I193" i="1"/>
  <c r="H193" i="1"/>
  <c r="F193" i="1"/>
  <c r="K192" i="1"/>
  <c r="J192" i="1"/>
  <c r="I192" i="1"/>
  <c r="H192" i="1"/>
  <c r="F192" i="1"/>
  <c r="K191" i="1"/>
  <c r="J191" i="1"/>
  <c r="I191" i="1"/>
  <c r="H191" i="1"/>
  <c r="F191" i="1"/>
  <c r="K190" i="1"/>
  <c r="J190" i="1"/>
  <c r="I190" i="1"/>
  <c r="H190" i="1"/>
  <c r="F190" i="1"/>
  <c r="K189" i="1"/>
  <c r="J189" i="1"/>
  <c r="I189" i="1"/>
  <c r="H189" i="1"/>
  <c r="F189" i="1"/>
  <c r="K188" i="1"/>
  <c r="J188" i="1"/>
  <c r="I188" i="1"/>
  <c r="H188" i="1"/>
  <c r="F188" i="1"/>
  <c r="K187" i="1"/>
  <c r="J187" i="1"/>
  <c r="I187" i="1"/>
  <c r="H187" i="1"/>
  <c r="F187" i="1"/>
  <c r="K186" i="1"/>
  <c r="J186" i="1"/>
  <c r="I186" i="1"/>
  <c r="H186" i="1"/>
  <c r="F186" i="1"/>
  <c r="K185" i="1"/>
  <c r="J185" i="1"/>
  <c r="I185" i="1"/>
  <c r="H185" i="1"/>
  <c r="F185" i="1"/>
  <c r="K184" i="1"/>
  <c r="J184" i="1"/>
  <c r="I184" i="1"/>
  <c r="H184" i="1"/>
  <c r="F184" i="1"/>
  <c r="K183" i="1"/>
  <c r="J183" i="1"/>
  <c r="I183" i="1"/>
  <c r="H183" i="1"/>
  <c r="F183" i="1"/>
  <c r="K182" i="1"/>
  <c r="J182" i="1"/>
  <c r="I182" i="1"/>
  <c r="H182" i="1"/>
  <c r="F182" i="1"/>
  <c r="K181" i="1"/>
  <c r="J181" i="1"/>
  <c r="I181" i="1"/>
  <c r="H181" i="1"/>
  <c r="F181" i="1"/>
  <c r="K180" i="1"/>
  <c r="J180" i="1"/>
  <c r="I180" i="1"/>
  <c r="H180" i="1"/>
  <c r="F180" i="1"/>
  <c r="K179" i="1"/>
  <c r="J179" i="1"/>
  <c r="I179" i="1"/>
  <c r="H179" i="1"/>
  <c r="F179" i="1"/>
  <c r="K178" i="1"/>
  <c r="J178" i="1"/>
  <c r="I178" i="1"/>
  <c r="H178" i="1"/>
  <c r="F178" i="1"/>
  <c r="K177" i="1"/>
  <c r="J177" i="1"/>
  <c r="I177" i="1"/>
  <c r="H177" i="1"/>
  <c r="F177" i="1"/>
  <c r="K176" i="1"/>
  <c r="J176" i="1"/>
  <c r="I176" i="1"/>
  <c r="H176" i="1"/>
  <c r="F176" i="1"/>
  <c r="K175" i="1"/>
  <c r="J175" i="1"/>
  <c r="I175" i="1"/>
  <c r="H175" i="1"/>
  <c r="F175" i="1"/>
  <c r="K174" i="1"/>
  <c r="J174" i="1"/>
  <c r="I174" i="1"/>
  <c r="H174" i="1"/>
  <c r="F174" i="1"/>
  <c r="K173" i="1"/>
  <c r="J173" i="1"/>
  <c r="I173" i="1"/>
  <c r="H173" i="1"/>
  <c r="F173" i="1"/>
  <c r="K172" i="1"/>
  <c r="J172" i="1"/>
  <c r="I172" i="1"/>
  <c r="H172" i="1"/>
  <c r="F172" i="1"/>
  <c r="K171" i="1"/>
  <c r="J171" i="1"/>
  <c r="I171" i="1"/>
  <c r="H171" i="1"/>
  <c r="F171" i="1"/>
  <c r="K170" i="1"/>
  <c r="J170" i="1"/>
  <c r="I170" i="1"/>
  <c r="H170" i="1"/>
  <c r="F170" i="1"/>
  <c r="K169" i="1"/>
  <c r="J169" i="1"/>
  <c r="I169" i="1"/>
  <c r="H169" i="1"/>
  <c r="F169" i="1"/>
  <c r="K168" i="1"/>
  <c r="J168" i="1"/>
  <c r="I168" i="1"/>
  <c r="H168" i="1"/>
  <c r="F168" i="1"/>
  <c r="K167" i="1"/>
  <c r="J167" i="1"/>
  <c r="I167" i="1"/>
  <c r="H167" i="1"/>
  <c r="F167" i="1"/>
  <c r="K166" i="1"/>
  <c r="J166" i="1"/>
  <c r="I166" i="1"/>
  <c r="H166" i="1"/>
  <c r="F166" i="1"/>
  <c r="K165" i="1"/>
  <c r="J165" i="1"/>
  <c r="I165" i="1"/>
  <c r="H165" i="1"/>
  <c r="F165" i="1"/>
  <c r="K164" i="1"/>
  <c r="J164" i="1"/>
  <c r="I164" i="1"/>
  <c r="H164" i="1"/>
  <c r="F164" i="1"/>
  <c r="K163" i="1"/>
  <c r="J163" i="1"/>
  <c r="I163" i="1"/>
  <c r="H163" i="1"/>
  <c r="F163" i="1"/>
  <c r="K162" i="1"/>
  <c r="J162" i="1"/>
  <c r="I162" i="1"/>
  <c r="H162" i="1"/>
  <c r="F162" i="1"/>
  <c r="K161" i="1"/>
  <c r="J161" i="1"/>
  <c r="I161" i="1"/>
  <c r="H161" i="1"/>
  <c r="F161" i="1"/>
  <c r="K160" i="1"/>
  <c r="J160" i="1"/>
  <c r="I160" i="1"/>
  <c r="H160" i="1"/>
  <c r="F160" i="1"/>
  <c r="K159" i="1"/>
  <c r="J159" i="1"/>
  <c r="I159" i="1"/>
  <c r="H159" i="1"/>
  <c r="F159" i="1"/>
  <c r="K158" i="1"/>
  <c r="J158" i="1"/>
  <c r="I158" i="1"/>
  <c r="H158" i="1"/>
  <c r="F158" i="1"/>
  <c r="K157" i="1"/>
  <c r="J157" i="1"/>
  <c r="I157" i="1"/>
  <c r="H157" i="1"/>
  <c r="F157" i="1"/>
  <c r="K156" i="1"/>
  <c r="J156" i="1"/>
  <c r="I156" i="1"/>
  <c r="H156" i="1"/>
  <c r="F156" i="1"/>
  <c r="K155" i="1"/>
  <c r="J155" i="1"/>
  <c r="I155" i="1"/>
  <c r="H155" i="1"/>
  <c r="F155" i="1"/>
  <c r="K154" i="1"/>
  <c r="J154" i="1"/>
  <c r="I154" i="1"/>
  <c r="H154" i="1"/>
  <c r="F154" i="1"/>
  <c r="K153" i="1"/>
  <c r="J153" i="1"/>
  <c r="I153" i="1"/>
  <c r="H153" i="1"/>
  <c r="F153" i="1"/>
  <c r="K152" i="1"/>
  <c r="J152" i="1"/>
  <c r="I152" i="1"/>
  <c r="H152" i="1"/>
  <c r="F152" i="1"/>
  <c r="K151" i="1"/>
  <c r="J151" i="1"/>
  <c r="I151" i="1"/>
  <c r="H151" i="1"/>
  <c r="F151" i="1"/>
  <c r="K150" i="1"/>
  <c r="J150" i="1"/>
  <c r="I150" i="1"/>
  <c r="H150" i="1"/>
  <c r="F150" i="1"/>
  <c r="K149" i="1"/>
  <c r="J149" i="1"/>
  <c r="I149" i="1"/>
  <c r="H149" i="1"/>
  <c r="F149" i="1"/>
  <c r="K148" i="1"/>
  <c r="J148" i="1"/>
  <c r="I148" i="1"/>
  <c r="H148" i="1"/>
  <c r="F148" i="1"/>
  <c r="K147" i="1"/>
  <c r="J147" i="1"/>
  <c r="I147" i="1"/>
  <c r="H147" i="1"/>
  <c r="F147" i="1"/>
  <c r="K146" i="1"/>
  <c r="J146" i="1"/>
  <c r="I146" i="1"/>
  <c r="H146" i="1"/>
  <c r="F146" i="1"/>
  <c r="K145" i="1"/>
  <c r="J145" i="1"/>
  <c r="I145" i="1"/>
  <c r="H145" i="1"/>
  <c r="F145" i="1"/>
  <c r="K144" i="1"/>
  <c r="J144" i="1"/>
  <c r="I144" i="1"/>
  <c r="H144" i="1"/>
  <c r="F144" i="1"/>
  <c r="K143" i="1"/>
  <c r="J143" i="1"/>
  <c r="I143" i="1"/>
  <c r="H143" i="1"/>
  <c r="F143" i="1"/>
  <c r="K142" i="1"/>
  <c r="J142" i="1"/>
  <c r="I142" i="1"/>
  <c r="H142" i="1"/>
  <c r="F142" i="1"/>
  <c r="K141" i="1"/>
  <c r="J141" i="1"/>
  <c r="I141" i="1"/>
  <c r="H141" i="1"/>
  <c r="F141" i="1"/>
  <c r="K140" i="1"/>
  <c r="J140" i="1"/>
  <c r="I140" i="1"/>
  <c r="H140" i="1"/>
  <c r="F140" i="1"/>
  <c r="K139" i="1"/>
  <c r="J139" i="1"/>
  <c r="I139" i="1"/>
  <c r="H139" i="1"/>
  <c r="F139" i="1"/>
  <c r="K138" i="1"/>
  <c r="J138" i="1"/>
  <c r="I138" i="1"/>
  <c r="H138" i="1"/>
  <c r="F138" i="1"/>
  <c r="K137" i="1"/>
  <c r="J137" i="1"/>
  <c r="I137" i="1"/>
  <c r="H137" i="1"/>
  <c r="F137" i="1"/>
  <c r="K136" i="1"/>
  <c r="J136" i="1"/>
  <c r="I136" i="1"/>
  <c r="H136" i="1"/>
  <c r="F136" i="1"/>
  <c r="K135" i="1"/>
  <c r="J135" i="1"/>
  <c r="I135" i="1"/>
  <c r="H135" i="1"/>
  <c r="F135" i="1"/>
  <c r="K134" i="1"/>
  <c r="J134" i="1"/>
  <c r="I134" i="1"/>
  <c r="H134" i="1"/>
  <c r="F134" i="1"/>
  <c r="K133" i="1"/>
  <c r="J133" i="1"/>
  <c r="I133" i="1"/>
  <c r="H133" i="1"/>
  <c r="F133" i="1"/>
  <c r="K132" i="1"/>
  <c r="J132" i="1"/>
  <c r="I132" i="1"/>
  <c r="H132" i="1"/>
  <c r="F132" i="1"/>
  <c r="K131" i="1"/>
  <c r="J131" i="1"/>
  <c r="I131" i="1"/>
  <c r="H131" i="1"/>
  <c r="F131" i="1"/>
  <c r="K130" i="1"/>
  <c r="J130" i="1"/>
  <c r="I130" i="1"/>
  <c r="H130" i="1"/>
  <c r="F130" i="1"/>
  <c r="K129" i="1"/>
  <c r="J129" i="1"/>
  <c r="I129" i="1"/>
  <c r="H129" i="1"/>
  <c r="F129" i="1"/>
  <c r="K128" i="1"/>
  <c r="J128" i="1"/>
  <c r="I128" i="1"/>
  <c r="H128" i="1"/>
  <c r="F128" i="1"/>
  <c r="K127" i="1"/>
  <c r="J127" i="1"/>
  <c r="I127" i="1"/>
  <c r="H127" i="1"/>
  <c r="F127" i="1"/>
  <c r="K126" i="1"/>
  <c r="J126" i="1"/>
  <c r="I126" i="1"/>
  <c r="H126" i="1"/>
  <c r="F126" i="1"/>
  <c r="K125" i="1"/>
  <c r="J125" i="1"/>
  <c r="I125" i="1"/>
  <c r="H125" i="1"/>
  <c r="F125" i="1"/>
  <c r="K124" i="1"/>
  <c r="J124" i="1"/>
  <c r="I124" i="1"/>
  <c r="H124" i="1"/>
  <c r="F124" i="1"/>
  <c r="K123" i="1"/>
  <c r="J123" i="1"/>
  <c r="I123" i="1"/>
  <c r="H123" i="1"/>
  <c r="F123" i="1"/>
  <c r="K122" i="1"/>
  <c r="J122" i="1"/>
  <c r="I122" i="1"/>
  <c r="H122" i="1"/>
  <c r="F122" i="1"/>
  <c r="K121" i="1"/>
  <c r="J121" i="1"/>
  <c r="I121" i="1"/>
  <c r="H121" i="1"/>
  <c r="F121" i="1"/>
  <c r="K120" i="1"/>
  <c r="J120" i="1"/>
  <c r="I120" i="1"/>
  <c r="H120" i="1"/>
  <c r="F120" i="1"/>
  <c r="K119" i="1"/>
  <c r="J119" i="1"/>
  <c r="I119" i="1"/>
  <c r="H119" i="1"/>
  <c r="F119" i="1"/>
  <c r="K118" i="1"/>
  <c r="J118" i="1"/>
  <c r="I118" i="1"/>
  <c r="H118" i="1"/>
  <c r="F118" i="1"/>
  <c r="K117" i="1"/>
  <c r="J117" i="1"/>
  <c r="I117" i="1"/>
  <c r="H117" i="1"/>
  <c r="F117" i="1"/>
  <c r="K116" i="1"/>
  <c r="J116" i="1"/>
  <c r="I116" i="1"/>
  <c r="H116" i="1"/>
  <c r="F116" i="1"/>
  <c r="K115" i="1"/>
  <c r="J115" i="1"/>
  <c r="I115" i="1"/>
  <c r="H115" i="1"/>
  <c r="F115" i="1"/>
  <c r="K114" i="1"/>
  <c r="J114" i="1"/>
  <c r="I114" i="1"/>
  <c r="H114" i="1"/>
  <c r="F114" i="1"/>
  <c r="K113" i="1"/>
  <c r="J113" i="1"/>
  <c r="I113" i="1"/>
  <c r="H113" i="1"/>
  <c r="F113" i="1"/>
  <c r="K112" i="1"/>
  <c r="J112" i="1"/>
  <c r="I112" i="1"/>
  <c r="H112" i="1"/>
  <c r="F112" i="1"/>
  <c r="K111" i="1"/>
  <c r="J111" i="1"/>
  <c r="I111" i="1"/>
  <c r="H111" i="1"/>
  <c r="F111" i="1"/>
  <c r="K110" i="1"/>
  <c r="J110" i="1"/>
  <c r="I110" i="1"/>
  <c r="H110" i="1"/>
  <c r="F110" i="1"/>
  <c r="K109" i="1"/>
  <c r="J109" i="1"/>
  <c r="I109" i="1"/>
  <c r="H109" i="1"/>
  <c r="F109" i="1"/>
  <c r="K108" i="1"/>
  <c r="J108" i="1"/>
  <c r="I108" i="1"/>
  <c r="H108" i="1"/>
  <c r="F108" i="1"/>
  <c r="K107" i="1"/>
  <c r="J107" i="1"/>
  <c r="I107" i="1"/>
  <c r="H107" i="1"/>
  <c r="F107" i="1"/>
  <c r="K106" i="1"/>
  <c r="J106" i="1"/>
  <c r="I106" i="1"/>
  <c r="H106" i="1"/>
  <c r="F106" i="1"/>
  <c r="K105" i="1"/>
  <c r="J105" i="1"/>
  <c r="I105" i="1"/>
  <c r="H105" i="1"/>
  <c r="F105" i="1"/>
  <c r="K104" i="1"/>
  <c r="J104" i="1"/>
  <c r="I104" i="1"/>
  <c r="H104" i="1"/>
  <c r="F104" i="1"/>
  <c r="K103" i="1"/>
  <c r="J103" i="1"/>
  <c r="I103" i="1"/>
  <c r="H103" i="1"/>
  <c r="F103" i="1"/>
  <c r="K102" i="1"/>
  <c r="J102" i="1"/>
  <c r="I102" i="1"/>
  <c r="H102" i="1"/>
  <c r="F102" i="1"/>
  <c r="K101" i="1"/>
  <c r="J101" i="1"/>
  <c r="I101" i="1"/>
  <c r="H101" i="1"/>
  <c r="F101" i="1"/>
  <c r="K100" i="1"/>
  <c r="J100" i="1"/>
  <c r="I100" i="1"/>
  <c r="H100" i="1"/>
  <c r="F100" i="1"/>
  <c r="K99" i="1"/>
  <c r="J99" i="1"/>
  <c r="I99" i="1"/>
  <c r="H99" i="1"/>
  <c r="F99" i="1"/>
  <c r="K98" i="1"/>
  <c r="J98" i="1"/>
  <c r="I98" i="1"/>
  <c r="H98" i="1"/>
  <c r="F98" i="1"/>
  <c r="K97" i="1"/>
  <c r="J97" i="1"/>
  <c r="I97" i="1"/>
  <c r="H97" i="1"/>
  <c r="F97" i="1"/>
  <c r="K96" i="1"/>
  <c r="J96" i="1"/>
  <c r="I96" i="1"/>
  <c r="H96" i="1"/>
  <c r="F96" i="1"/>
  <c r="K95" i="1"/>
  <c r="J95" i="1"/>
  <c r="I95" i="1"/>
  <c r="H95" i="1"/>
  <c r="F95" i="1"/>
  <c r="K94" i="1"/>
  <c r="J94" i="1"/>
  <c r="I94" i="1"/>
  <c r="H94" i="1"/>
  <c r="F94" i="1"/>
  <c r="K93" i="1"/>
  <c r="J93" i="1"/>
  <c r="I93" i="1"/>
  <c r="H93" i="1"/>
  <c r="F93" i="1"/>
  <c r="K92" i="1"/>
  <c r="J92" i="1"/>
  <c r="I92" i="1"/>
  <c r="H92" i="1"/>
  <c r="F92" i="1"/>
  <c r="K91" i="1"/>
  <c r="J91" i="1"/>
  <c r="I91" i="1"/>
  <c r="H91" i="1"/>
  <c r="F91" i="1"/>
  <c r="K90" i="1"/>
  <c r="J90" i="1"/>
  <c r="I90" i="1"/>
  <c r="H90" i="1"/>
  <c r="F90" i="1"/>
  <c r="K89" i="1"/>
  <c r="J89" i="1"/>
  <c r="I89" i="1"/>
  <c r="H89" i="1"/>
  <c r="F89" i="1"/>
  <c r="K88" i="1"/>
  <c r="J88" i="1"/>
  <c r="I88" i="1"/>
  <c r="H88" i="1"/>
  <c r="F88" i="1"/>
  <c r="K87" i="1"/>
  <c r="J87" i="1"/>
  <c r="I87" i="1"/>
  <c r="H87" i="1"/>
  <c r="F87" i="1"/>
  <c r="K86" i="1"/>
  <c r="J86" i="1"/>
  <c r="I86" i="1"/>
  <c r="H86" i="1"/>
  <c r="F86" i="1"/>
  <c r="K85" i="1"/>
  <c r="J85" i="1"/>
  <c r="I85" i="1"/>
  <c r="H85" i="1"/>
  <c r="F85" i="1"/>
  <c r="K84" i="1"/>
  <c r="J84" i="1"/>
  <c r="I84" i="1"/>
  <c r="H84" i="1"/>
  <c r="F84" i="1"/>
  <c r="K83" i="1"/>
  <c r="J83" i="1"/>
  <c r="I83" i="1"/>
  <c r="H83" i="1"/>
  <c r="F83" i="1"/>
  <c r="K82" i="1"/>
  <c r="J82" i="1"/>
  <c r="I82" i="1"/>
  <c r="H82" i="1"/>
  <c r="F82" i="1"/>
  <c r="K81" i="1"/>
  <c r="J81" i="1"/>
  <c r="I81" i="1"/>
  <c r="H81" i="1"/>
  <c r="F81" i="1"/>
  <c r="K80" i="1"/>
  <c r="J80" i="1"/>
  <c r="I80" i="1"/>
  <c r="H80" i="1"/>
  <c r="F80" i="1"/>
  <c r="K79" i="1"/>
  <c r="J79" i="1"/>
  <c r="I79" i="1"/>
  <c r="H79" i="1"/>
  <c r="F79" i="1"/>
  <c r="K78" i="1"/>
  <c r="J78" i="1"/>
  <c r="I78" i="1"/>
  <c r="H78" i="1"/>
  <c r="F78" i="1"/>
  <c r="K77" i="1"/>
  <c r="J77" i="1"/>
  <c r="I77" i="1"/>
  <c r="H77" i="1"/>
  <c r="F77" i="1"/>
  <c r="K76" i="1"/>
  <c r="J76" i="1"/>
  <c r="I76" i="1"/>
  <c r="H76" i="1"/>
  <c r="F76" i="1"/>
  <c r="K75" i="1"/>
  <c r="J75" i="1"/>
  <c r="I75" i="1"/>
  <c r="H75" i="1"/>
  <c r="F75" i="1"/>
  <c r="K74" i="1"/>
  <c r="J74" i="1"/>
  <c r="I74" i="1"/>
  <c r="H74" i="1"/>
  <c r="F74" i="1"/>
  <c r="K73" i="1"/>
  <c r="J73" i="1"/>
  <c r="I73" i="1"/>
  <c r="H73" i="1"/>
  <c r="F73" i="1"/>
  <c r="K72" i="1"/>
  <c r="J72" i="1"/>
  <c r="I72" i="1"/>
  <c r="H72" i="1"/>
  <c r="F72" i="1"/>
  <c r="K71" i="1"/>
  <c r="J71" i="1"/>
  <c r="I71" i="1"/>
  <c r="H71" i="1"/>
  <c r="F71" i="1"/>
  <c r="K70" i="1"/>
  <c r="J70" i="1"/>
  <c r="I70" i="1"/>
  <c r="H70" i="1"/>
  <c r="F70" i="1"/>
  <c r="K69" i="1"/>
  <c r="J69" i="1"/>
  <c r="I69" i="1"/>
  <c r="H69" i="1"/>
  <c r="F69" i="1"/>
  <c r="K68" i="1"/>
  <c r="J68" i="1"/>
  <c r="I68" i="1"/>
  <c r="H68" i="1"/>
  <c r="F68" i="1"/>
  <c r="K67" i="1"/>
  <c r="J67" i="1"/>
  <c r="I67" i="1"/>
  <c r="H67" i="1"/>
  <c r="F67" i="1"/>
  <c r="K66" i="1"/>
  <c r="J66" i="1"/>
  <c r="I66" i="1"/>
  <c r="H66" i="1"/>
  <c r="F66" i="1"/>
  <c r="K65" i="1"/>
  <c r="J65" i="1"/>
  <c r="I65" i="1"/>
  <c r="H65" i="1"/>
  <c r="F65" i="1"/>
  <c r="K64" i="1"/>
  <c r="J64" i="1"/>
  <c r="I64" i="1"/>
  <c r="H64" i="1"/>
  <c r="F64" i="1"/>
  <c r="K63" i="1"/>
  <c r="J63" i="1"/>
  <c r="I63" i="1"/>
  <c r="H63" i="1"/>
  <c r="F63" i="1"/>
  <c r="K62" i="1"/>
  <c r="J62" i="1"/>
  <c r="I62" i="1"/>
  <c r="H62" i="1"/>
  <c r="F62" i="1"/>
  <c r="K61" i="1"/>
  <c r="J61" i="1"/>
  <c r="I61" i="1"/>
  <c r="H61" i="1"/>
  <c r="F61" i="1"/>
  <c r="K60" i="1"/>
  <c r="J60" i="1"/>
  <c r="I60" i="1"/>
  <c r="H60" i="1"/>
  <c r="F60" i="1"/>
  <c r="K59" i="1"/>
  <c r="J59" i="1"/>
  <c r="I59" i="1"/>
  <c r="H59" i="1"/>
  <c r="F59" i="1"/>
  <c r="K58" i="1"/>
  <c r="J58" i="1"/>
  <c r="I58" i="1"/>
  <c r="H58" i="1"/>
  <c r="F58" i="1"/>
  <c r="K57" i="1"/>
  <c r="J57" i="1"/>
  <c r="I57" i="1"/>
  <c r="H57" i="1"/>
  <c r="F57" i="1"/>
  <c r="K56" i="1"/>
  <c r="J56" i="1"/>
  <c r="I56" i="1"/>
  <c r="H56" i="1"/>
  <c r="F56" i="1"/>
  <c r="K55" i="1"/>
  <c r="J55" i="1"/>
  <c r="I55" i="1"/>
  <c r="H55" i="1"/>
  <c r="F55" i="1"/>
  <c r="K54" i="1"/>
  <c r="J54" i="1"/>
  <c r="I54" i="1"/>
  <c r="H54" i="1"/>
  <c r="F54" i="1"/>
  <c r="K53" i="1"/>
  <c r="J53" i="1"/>
  <c r="I53" i="1"/>
  <c r="H53" i="1"/>
  <c r="F53" i="1"/>
  <c r="K52" i="1"/>
  <c r="J52" i="1"/>
  <c r="I52" i="1"/>
  <c r="H52" i="1"/>
  <c r="F52" i="1"/>
  <c r="K51" i="1"/>
  <c r="J51" i="1"/>
  <c r="I51" i="1"/>
  <c r="H51" i="1"/>
  <c r="F51" i="1"/>
  <c r="K50" i="1"/>
  <c r="J50" i="1"/>
  <c r="I50" i="1"/>
  <c r="H50" i="1"/>
  <c r="F50" i="1"/>
  <c r="K49" i="1"/>
  <c r="J49" i="1"/>
  <c r="I49" i="1"/>
  <c r="H49" i="1"/>
  <c r="F49" i="1"/>
  <c r="K48" i="1"/>
  <c r="J48" i="1"/>
  <c r="I48" i="1"/>
  <c r="H48" i="1"/>
  <c r="F48" i="1"/>
  <c r="K47" i="1"/>
  <c r="J47" i="1"/>
  <c r="I47" i="1"/>
  <c r="H47" i="1"/>
  <c r="F47" i="1"/>
  <c r="K46" i="1"/>
  <c r="J46" i="1"/>
  <c r="I46" i="1"/>
  <c r="H46" i="1"/>
  <c r="F46" i="1"/>
  <c r="K45" i="1"/>
  <c r="J45" i="1"/>
  <c r="I45" i="1"/>
  <c r="H45" i="1"/>
  <c r="F45" i="1"/>
  <c r="K44" i="1"/>
  <c r="J44" i="1"/>
  <c r="I44" i="1"/>
  <c r="H44" i="1"/>
  <c r="F44" i="1"/>
  <c r="K43" i="1"/>
  <c r="J43" i="1"/>
  <c r="I43" i="1"/>
  <c r="H43" i="1"/>
  <c r="F43" i="1"/>
  <c r="K42" i="1"/>
  <c r="J42" i="1"/>
  <c r="I42" i="1"/>
  <c r="H42" i="1"/>
  <c r="F42" i="1"/>
  <c r="K41" i="1"/>
  <c r="J41" i="1"/>
  <c r="I41" i="1"/>
  <c r="H41" i="1"/>
  <c r="F41" i="1"/>
  <c r="K40" i="1"/>
  <c r="J40" i="1"/>
  <c r="I40" i="1"/>
  <c r="H40" i="1"/>
  <c r="F40" i="1"/>
  <c r="K39" i="1"/>
  <c r="J39" i="1"/>
  <c r="I39" i="1"/>
  <c r="H39" i="1"/>
  <c r="F39" i="1"/>
  <c r="K38" i="1"/>
  <c r="J38" i="1"/>
  <c r="I38" i="1"/>
  <c r="H38" i="1"/>
  <c r="F38" i="1"/>
  <c r="K37" i="1"/>
  <c r="J37" i="1"/>
  <c r="I37" i="1"/>
  <c r="H37" i="1"/>
  <c r="F37" i="1"/>
  <c r="K36" i="1"/>
  <c r="J36" i="1"/>
  <c r="I36" i="1"/>
  <c r="H36" i="1"/>
  <c r="F36" i="1"/>
  <c r="K35" i="1"/>
  <c r="J35" i="1"/>
  <c r="I35" i="1"/>
  <c r="H35" i="1"/>
  <c r="F35" i="1"/>
  <c r="K34" i="1"/>
  <c r="J34" i="1"/>
  <c r="I34" i="1"/>
  <c r="H34" i="1"/>
  <c r="F34" i="1"/>
  <c r="K33" i="1"/>
  <c r="J33" i="1"/>
  <c r="I33" i="1"/>
  <c r="H33" i="1"/>
  <c r="F33" i="1"/>
  <c r="K32" i="1"/>
  <c r="J32" i="1"/>
  <c r="I32" i="1"/>
  <c r="H32" i="1"/>
  <c r="F32" i="1"/>
  <c r="K31" i="1"/>
  <c r="J31" i="1"/>
  <c r="I31" i="1"/>
  <c r="H31" i="1"/>
  <c r="F31" i="1"/>
  <c r="K30" i="1"/>
  <c r="J30" i="1"/>
  <c r="I30" i="1"/>
  <c r="H30" i="1"/>
  <c r="F30" i="1"/>
  <c r="K29" i="1"/>
  <c r="J29" i="1"/>
  <c r="I29" i="1"/>
  <c r="H29" i="1"/>
  <c r="F29" i="1"/>
  <c r="K28" i="1"/>
  <c r="J28" i="1"/>
  <c r="I28" i="1"/>
  <c r="H28" i="1"/>
  <c r="F28" i="1"/>
  <c r="K27" i="1"/>
  <c r="J27" i="1"/>
  <c r="I27" i="1"/>
  <c r="H27" i="1"/>
  <c r="F27" i="1"/>
  <c r="K26" i="1"/>
  <c r="J26" i="1"/>
  <c r="I26" i="1"/>
  <c r="H26" i="1"/>
  <c r="F26" i="1"/>
  <c r="K25" i="1"/>
  <c r="J25" i="1"/>
  <c r="I25" i="1"/>
  <c r="H25" i="1"/>
  <c r="F25" i="1"/>
  <c r="K24" i="1"/>
  <c r="J24" i="1"/>
  <c r="I24" i="1"/>
  <c r="H24" i="1"/>
  <c r="F24" i="1"/>
  <c r="K23" i="1"/>
  <c r="J23" i="1"/>
  <c r="I23" i="1"/>
  <c r="H23" i="1"/>
  <c r="F23" i="1"/>
  <c r="K22" i="1"/>
  <c r="J22" i="1"/>
  <c r="I22" i="1"/>
  <c r="H22" i="1"/>
  <c r="F22" i="1"/>
  <c r="K21" i="1"/>
  <c r="J21" i="1"/>
  <c r="I21" i="1"/>
  <c r="H21" i="1"/>
  <c r="F21" i="1"/>
  <c r="K20" i="1"/>
  <c r="J20" i="1"/>
  <c r="I20" i="1"/>
  <c r="H20" i="1"/>
  <c r="F20" i="1"/>
  <c r="K19" i="1"/>
  <c r="J19" i="1"/>
  <c r="I19" i="1"/>
  <c r="H19" i="1"/>
  <c r="F19" i="1"/>
  <c r="K18" i="1"/>
  <c r="J18" i="1"/>
  <c r="I18" i="1"/>
  <c r="H18" i="1"/>
  <c r="F18" i="1"/>
  <c r="K17" i="1"/>
  <c r="J17" i="1"/>
  <c r="I17" i="1"/>
  <c r="H17" i="1"/>
  <c r="F17" i="1"/>
  <c r="K16" i="1"/>
  <c r="J16" i="1"/>
  <c r="I16" i="1"/>
  <c r="H16" i="1"/>
  <c r="F16" i="1"/>
  <c r="K15" i="1"/>
  <c r="J15" i="1"/>
  <c r="I15" i="1"/>
  <c r="H15" i="1"/>
  <c r="F15" i="1"/>
  <c r="F14" i="1"/>
  <c r="F13" i="1"/>
  <c r="F12" i="1"/>
  <c r="F11" i="1"/>
  <c r="F10" i="1"/>
  <c r="I3" i="1"/>
  <c r="B3" i="1"/>
  <c r="A9" i="3" s="1"/>
  <c r="B9" i="3" s="1"/>
  <c r="G9" i="3" l="1"/>
  <c r="A11" i="2"/>
  <c r="B11" i="2" s="1"/>
  <c r="A6" i="2"/>
  <c r="B6" i="2" s="1"/>
  <c r="A10" i="3"/>
  <c r="B10" i="3" s="1"/>
  <c r="H10" i="1"/>
  <c r="H14" i="1"/>
  <c r="G10" i="3"/>
  <c r="I10" i="3"/>
  <c r="A7" i="2"/>
  <c r="B7" i="2" s="1"/>
  <c r="A6" i="3"/>
  <c r="B6" i="3" s="1"/>
  <c r="A8" i="2"/>
  <c r="B8" i="2" s="1"/>
  <c r="G6" i="3"/>
  <c r="H11" i="1"/>
  <c r="I6" i="3"/>
  <c r="A7" i="3"/>
  <c r="B7" i="3" s="1"/>
  <c r="A9" i="2"/>
  <c r="B9" i="2" s="1"/>
  <c r="G7" i="3"/>
  <c r="H12" i="1"/>
  <c r="A8" i="3"/>
  <c r="B8" i="3" s="1"/>
  <c r="G8" i="3"/>
  <c r="A10" i="2"/>
  <c r="B10" i="2" s="1"/>
  <c r="I8" i="3"/>
  <c r="H13" i="1"/>
  <c r="I12" i="1" l="1"/>
  <c r="J12" i="1" s="1"/>
  <c r="K12" i="1" s="1"/>
  <c r="I13" i="1"/>
  <c r="J13" i="1" s="1"/>
  <c r="K13" i="1" s="1"/>
  <c r="I6" i="1"/>
  <c r="I14" i="1"/>
  <c r="J14" i="1" s="1"/>
  <c r="K14" i="1" s="1"/>
  <c r="I10" i="1"/>
  <c r="J10" i="1" s="1"/>
  <c r="K10" i="1" s="1"/>
  <c r="I11" i="1"/>
  <c r="J11" i="1" s="1"/>
  <c r="K11" i="1" s="1"/>
  <c r="I4" i="1" l="1"/>
  <c r="I7" i="1" s="1"/>
  <c r="I5" i="1" l="1"/>
</calcChain>
</file>

<file path=xl/sharedStrings.xml><?xml version="1.0" encoding="utf-8"?>
<sst xmlns="http://schemas.openxmlformats.org/spreadsheetml/2006/main" count="118" uniqueCount="82">
  <si>
    <t>Hausverwaltung – Mietübersicht</t>
  </si>
  <si>
    <t>Monat (1. Tag)</t>
  </si>
  <si>
    <t>Ändere den Monat, um Einnahmen/Ausgaben und Status zu aktualisieren.</t>
  </si>
  <si>
    <t>Offen (Monat)</t>
  </si>
  <si>
    <t>Ausgaben (Monat)</t>
  </si>
  <si>
    <t>Cashflow (Monat)</t>
  </si>
  <si>
    <t>Objekt-ID</t>
  </si>
  <si>
    <t>Objekt/Einheit</t>
  </si>
  <si>
    <t>Mieter</t>
  </si>
  <si>
    <t>Nebenkosten (€)</t>
  </si>
  <si>
    <t>Rest (Monat)</t>
  </si>
  <si>
    <t>Status (Monat)</t>
  </si>
  <si>
    <t>Aktiv?</t>
  </si>
  <si>
    <t>Notizen</t>
  </si>
  <si>
    <t>W-001</t>
  </si>
  <si>
    <t>Wohnung 1</t>
  </si>
  <si>
    <t>Anna Müller</t>
  </si>
  <si>
    <t>Ja</t>
  </si>
  <si>
    <t>W-002</t>
  </si>
  <si>
    <t>Wohnung 2</t>
  </si>
  <si>
    <t>Ben Schneider</t>
  </si>
  <si>
    <t>W-003</t>
  </si>
  <si>
    <t>Wohnung 3</t>
  </si>
  <si>
    <t>Carla Wagner</t>
  </si>
  <si>
    <t>G-001</t>
  </si>
  <si>
    <t>Gewerbe 1</t>
  </si>
  <si>
    <t>Bäckerei Kruse GmbH</t>
  </si>
  <si>
    <t>W-004</t>
  </si>
  <si>
    <t>Wohnung 4</t>
  </si>
  <si>
    <t>Daniel Fischer</t>
  </si>
  <si>
    <t>Nein</t>
  </si>
  <si>
    <t>Leerstand</t>
  </si>
  <si>
    <t>Zahlungen – Einnahmen</t>
  </si>
  <si>
    <t>Datum</t>
  </si>
  <si>
    <t>Monat</t>
  </si>
  <si>
    <t>Kategorie</t>
  </si>
  <si>
    <t>Betrag (€)</t>
  </si>
  <si>
    <t>Zahlungsart</t>
  </si>
  <si>
    <t>Referenz/Notiz</t>
  </si>
  <si>
    <t>Warmmiete</t>
  </si>
  <si>
    <t>Überweisung</t>
  </si>
  <si>
    <t>Feb Warmmiete</t>
  </si>
  <si>
    <t>Kaution</t>
  </si>
  <si>
    <t>Lastschrift</t>
  </si>
  <si>
    <t>Teilzahlung</t>
  </si>
  <si>
    <t>Jan Warmmiete</t>
  </si>
  <si>
    <t>Sonstiges</t>
  </si>
  <si>
    <t>Bar</t>
  </si>
  <si>
    <t>Schlüsselgebühr</t>
  </si>
  <si>
    <t>Ausgaben – Kosten &amp; Instandhaltung</t>
  </si>
  <si>
    <t>Beschreibung</t>
  </si>
  <si>
    <t>Fällig am</t>
  </si>
  <si>
    <t>Bezahlt?</t>
  </si>
  <si>
    <t>Bezahlt am</t>
  </si>
  <si>
    <t>Lieferant/Dienstleister</t>
  </si>
  <si>
    <t>Rechnung-Nr.</t>
  </si>
  <si>
    <t>Instandhaltung</t>
  </si>
  <si>
    <t>Klempner – Reparatur</t>
  </si>
  <si>
    <t>Sanitär Müller</t>
  </si>
  <si>
    <t>RE-2026-021</t>
  </si>
  <si>
    <t>Verwaltung</t>
  </si>
  <si>
    <t>Hausverwaltungssoftware</t>
  </si>
  <si>
    <t>SoftHaus GmbH</t>
  </si>
  <si>
    <t>INV-8841</t>
  </si>
  <si>
    <t>Versicherung</t>
  </si>
  <si>
    <t>Gebäudeversicherung (Anteil)</t>
  </si>
  <si>
    <t>Versicherer AG</t>
  </si>
  <si>
    <t>2026-02-10</t>
  </si>
  <si>
    <t>Energie</t>
  </si>
  <si>
    <t>Strom Allgemein</t>
  </si>
  <si>
    <t>Stadtwerke</t>
  </si>
  <si>
    <t>SW-9932</t>
  </si>
  <si>
    <t>Briefkasten-Schloss</t>
  </si>
  <si>
    <t>Schlüsseldienst</t>
  </si>
  <si>
    <t>JAN-118</t>
  </si>
  <si>
    <t>Warmmiete
(€)</t>
  </si>
  <si>
    <t>Fälligkeit
(Tag)</t>
  </si>
  <si>
    <t>Soll-Warmmiete
(Monat)</t>
  </si>
  <si>
    <t>Fälligkeit
(Monat)</t>
  </si>
  <si>
    <t>Ist-Einnahmen
(Monat)</t>
  </si>
  <si>
    <t>Eingang
(Monat)</t>
  </si>
  <si>
    <t>Kaltmiete
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</si>
</sst>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yy"/>
    <numFmt numFmtId="165" formatCode="#,##0.00\ [$€-407]"/>
    <numFmt numFmtId="166" formatCode="dd\.mm\.yyyy"/>
  </numFmts>
  <fonts count="6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name val="Calibri"/>
    </font>
    <font>
      <i/>
      <sz val="10"/>
      <color rgb="FF666666"/>
      <name val="Calibri"/>
    </font>
    <font>
      <b/>
      <sz val="11"/>
      <color rgb="FFFFFFFF"/>
      <name val="Calibri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15A"/>
      </patternFill>
    </fill>
    <fill>
      <patternFill patternType="solid">
        <fgColor rgb="FF00484E"/>
      </patternFill>
    </fill>
  </fills>
  <borders count="2">
    <border>
      <left/>
      <right/>
      <top/>
      <bottom/>
      <diagonal/>
    </border>
    <border>
      <left style="thin">
        <color rgb="FFD9DEE6"/>
      </left>
      <right style="thin">
        <color rgb="FFD9DEE6"/>
      </right>
      <top style="thin">
        <color rgb="FFD9DEE6"/>
      </top>
      <bottom style="thin">
        <color rgb="FFD9DEE6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65" fontId="2" fillId="0" borderId="1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7">
    <dxf>
      <fill>
        <patternFill patternType="solid">
          <fgColor rgb="FFD1E7DD"/>
        </patternFill>
      </fill>
    </dxf>
    <dxf>
      <fill>
        <patternFill patternType="solid">
          <fgColor rgb="FFF8D7DA"/>
        </patternFill>
      </fill>
    </dxf>
    <dxf>
      <fill>
        <patternFill patternType="solid">
          <fgColor rgb="FFF8D7DA"/>
        </patternFill>
      </fill>
    </dxf>
    <dxf>
      <fill>
        <patternFill patternType="solid">
          <fgColor rgb="FFE9ECEF"/>
        </patternFill>
      </fill>
    </dxf>
    <dxf>
      <fill>
        <patternFill patternType="solid">
          <fgColor rgb="FFD1E7DD"/>
        </patternFill>
      </fill>
    </dxf>
    <dxf>
      <fill>
        <patternFill patternType="solid">
          <fgColor rgb="FFFFF3CD"/>
        </patternFill>
      </fill>
    </dxf>
    <dxf>
      <fill>
        <patternFill patternType="solid">
          <fgColor rgb="FFF8D7DA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Objekte" displayName="tblObjekte" ref="A9:M209">
  <autoFilter ref="A9:M209" xr:uid="{00000000-0009-0000-0100-000001000000}"/>
  <tableColumns count="13">
    <tableColumn id="1" xr3:uid="{00000000-0010-0000-0000-000001000000}" name="Objekt-ID"/>
    <tableColumn id="2" xr3:uid="{00000000-0010-0000-0000-000002000000}" name="Objekt/Einheit"/>
    <tableColumn id="3" xr3:uid="{00000000-0010-0000-0000-000003000000}" name="Mieter"/>
    <tableColumn id="4" xr3:uid="{00000000-0010-0000-0000-000004000000}" name="Kaltmiete_x000a_(€)"/>
    <tableColumn id="5" xr3:uid="{00000000-0010-0000-0000-000005000000}" name="Nebenkosten (€)"/>
    <tableColumn id="6" xr3:uid="{00000000-0010-0000-0000-000006000000}" name="Warmmiete_x000a_(€)"/>
    <tableColumn id="7" xr3:uid="{00000000-0010-0000-0000-000007000000}" name="Fälligkeit_x000a_(Tag)"/>
    <tableColumn id="8" xr3:uid="{00000000-0010-0000-0000-000008000000}" name="Fälligkeit_x000a_(Monat)"/>
    <tableColumn id="9" xr3:uid="{00000000-0010-0000-0000-000009000000}" name="Eingang_x000a_(Monat)"/>
    <tableColumn id="10" xr3:uid="{00000000-0010-0000-0000-00000A000000}" name="Rest (Monat)"/>
    <tableColumn id="11" xr3:uid="{00000000-0010-0000-0000-00000B000000}" name="Status (Monat)"/>
    <tableColumn id="12" xr3:uid="{00000000-0010-0000-0000-00000C000000}" name="Aktiv?"/>
    <tableColumn id="13" xr3:uid="{00000000-0010-0000-0000-00000D000000}" name="Notizen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Zahlungen" displayName="tblZahlungen" ref="A5:I205">
  <autoFilter ref="A5:I205" xr:uid="{00000000-0009-0000-0100-000002000000}"/>
  <tableColumns count="9">
    <tableColumn id="1" xr3:uid="{00000000-0010-0000-0100-000001000000}" name="Datum"/>
    <tableColumn id="2" xr3:uid="{00000000-0010-0000-0100-000002000000}" name="Monat"/>
    <tableColumn id="3" xr3:uid="{00000000-0010-0000-0100-000003000000}" name="Objekt-ID"/>
    <tableColumn id="4" xr3:uid="{00000000-0010-0000-0100-000004000000}" name="Objekt/Einheit"/>
    <tableColumn id="5" xr3:uid="{00000000-0010-0000-0100-000005000000}" name="Mieter"/>
    <tableColumn id="6" xr3:uid="{00000000-0010-0000-0100-000006000000}" name="Kategorie"/>
    <tableColumn id="7" xr3:uid="{00000000-0010-0000-0100-000007000000}" name="Betrag (€)"/>
    <tableColumn id="8" xr3:uid="{00000000-0010-0000-0100-000008000000}" name="Zahlungsart"/>
    <tableColumn id="9" xr3:uid="{00000000-0010-0000-0100-000009000000}" name="Referenz/Notiz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Ausgaben" displayName="tblAusgaben" ref="A5:K205">
  <autoFilter ref="A5:K205" xr:uid="{00000000-0009-0000-0100-000003000000}"/>
  <tableColumns count="11">
    <tableColumn id="1" xr3:uid="{00000000-0010-0000-0200-000001000000}" name="Datum"/>
    <tableColumn id="2" xr3:uid="{00000000-0010-0000-0200-000002000000}" name="Monat"/>
    <tableColumn id="3" xr3:uid="{00000000-0010-0000-0200-000003000000}" name="Objekt-ID"/>
    <tableColumn id="4" xr3:uid="{00000000-0010-0000-0200-000004000000}" name="Kategorie"/>
    <tableColumn id="5" xr3:uid="{00000000-0010-0000-0200-000005000000}" name="Beschreibung"/>
    <tableColumn id="6" xr3:uid="{00000000-0010-0000-0200-000006000000}" name="Betrag (€)"/>
    <tableColumn id="7" xr3:uid="{00000000-0010-0000-0200-000007000000}" name="Fällig am"/>
    <tableColumn id="8" xr3:uid="{00000000-0010-0000-0200-000008000000}" name="Bezahlt?"/>
    <tableColumn id="9" xr3:uid="{00000000-0010-0000-0200-000009000000}" name="Bezahlt am"/>
    <tableColumn id="10" xr3:uid="{00000000-0010-0000-0200-00000A000000}" name="Lieferant/Dienstleister"/>
    <tableColumn id="11" xr3:uid="{00000000-0010-0000-0200-00000B000000}" name="Rechnung-Nr.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9"/>
  <sheetViews>
    <sheetView showGridLines="0" tabSelected="1" workbookViewId="0">
      <pane ySplit="9" topLeftCell="A10" activePane="bottomLeft" state="frozen"/>
      <selection pane="bottomLeft" activeCell="D10" sqref="D10"/>
    </sheetView>
  </sheetViews>
  <sheetFormatPr baseColWidth="10" defaultColWidth="9.140625" defaultRowHeight="15" x14ac:dyDescent="0.25"/>
  <cols>
    <col min="1" max="1" width="10" customWidth="1"/>
    <col min="2" max="2" width="18" customWidth="1"/>
    <col min="3" max="3" width="22" customWidth="1"/>
    <col min="4" max="4" width="11.5703125" customWidth="1"/>
    <col min="5" max="5" width="14.140625" customWidth="1"/>
    <col min="6" max="6" width="12.5703125" customWidth="1"/>
    <col min="7" max="7" width="11.42578125" customWidth="1"/>
    <col min="8" max="8" width="17.85546875" customWidth="1"/>
    <col min="9" max="9" width="12.42578125" customWidth="1"/>
    <col min="10" max="10" width="13" customWidth="1"/>
    <col min="11" max="11" width="14" customWidth="1"/>
    <col min="12" max="12" width="10" customWidth="1"/>
    <col min="13" max="13" width="28" customWidth="1"/>
  </cols>
  <sheetData>
    <row r="1" spans="1:13" ht="30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3" spans="1:13" ht="38.25" x14ac:dyDescent="0.25">
      <c r="A3" s="1" t="s">
        <v>1</v>
      </c>
      <c r="B3" s="2">
        <f ca="1">DATE(YEAR(TODAY()),MONTH(TODAY()),1)</f>
        <v>46054</v>
      </c>
      <c r="C3" s="3" t="s">
        <v>2</v>
      </c>
      <c r="H3" s="17" t="s">
        <v>77</v>
      </c>
      <c r="I3" s="5">
        <f>SUMIFS($F$10:$F$209,$L$10:$L$209,"Ja")</f>
        <v>4410</v>
      </c>
    </row>
    <row r="4" spans="1:13" ht="30" x14ac:dyDescent="0.25">
      <c r="H4" s="17" t="s">
        <v>79</v>
      </c>
      <c r="I4" s="5">
        <f ca="1">SUMIFS($I$10:$I$209,$L$10:$L$209,"Ja")</f>
        <v>3200</v>
      </c>
    </row>
    <row r="5" spans="1:13" x14ac:dyDescent="0.25">
      <c r="H5" s="4" t="s">
        <v>3</v>
      </c>
      <c r="I5" s="5">
        <f ca="1">MAX(0,I3-I4)</f>
        <v>1210</v>
      </c>
    </row>
    <row r="6" spans="1:13" x14ac:dyDescent="0.25">
      <c r="H6" s="4" t="s">
        <v>4</v>
      </c>
      <c r="I6" s="5">
        <f ca="1">SUMIFS(Ausgaben!$F$6:$F$205,Ausgaben!$B$6:$B$205,$B$3)</f>
        <v>360</v>
      </c>
    </row>
    <row r="7" spans="1:13" x14ac:dyDescent="0.25">
      <c r="H7" s="4" t="s">
        <v>5</v>
      </c>
      <c r="I7" s="5">
        <f ca="1">I4-I6</f>
        <v>2840</v>
      </c>
    </row>
    <row r="9" spans="1:13" ht="30" x14ac:dyDescent="0.25">
      <c r="A9" s="6" t="s">
        <v>6</v>
      </c>
      <c r="B9" s="6" t="s">
        <v>7</v>
      </c>
      <c r="C9" s="6" t="s">
        <v>8</v>
      </c>
      <c r="D9" s="16" t="s">
        <v>81</v>
      </c>
      <c r="E9" s="6" t="s">
        <v>9</v>
      </c>
      <c r="F9" s="16" t="s">
        <v>75</v>
      </c>
      <c r="G9" s="16" t="s">
        <v>76</v>
      </c>
      <c r="H9" s="16" t="s">
        <v>78</v>
      </c>
      <c r="I9" s="16" t="s">
        <v>80</v>
      </c>
      <c r="J9" s="6" t="s">
        <v>10</v>
      </c>
      <c r="K9" s="6" t="s">
        <v>11</v>
      </c>
      <c r="L9" s="6" t="s">
        <v>12</v>
      </c>
      <c r="M9" s="6" t="s">
        <v>13</v>
      </c>
    </row>
    <row r="10" spans="1:13" x14ac:dyDescent="0.25">
      <c r="A10" s="7" t="s">
        <v>14</v>
      </c>
      <c r="B10" s="7" t="s">
        <v>15</v>
      </c>
      <c r="C10" s="7" t="s">
        <v>16</v>
      </c>
      <c r="D10" s="8">
        <v>750</v>
      </c>
      <c r="E10" s="8">
        <v>200</v>
      </c>
      <c r="F10" s="8">
        <f t="shared" ref="F10:F41" si="0">IF($A10="","",D10+E10)</f>
        <v>950</v>
      </c>
      <c r="G10" s="9">
        <v>3</v>
      </c>
      <c r="H10" s="10">
        <f t="shared" ref="H10:H41" ca="1" si="1">IF($A10="","",DATE(YEAR($B$3),MONTH($B$3),G10))</f>
        <v>46056</v>
      </c>
      <c r="I10" s="8">
        <f ca="1">IF($A10="","",SUMIFS(Zahlungen!$G$6:$G$205,Zahlungen!$B$6:$B$205,$B$3,Zahlungen!$C$6:$C$205,$A10,Zahlungen!$F$6:$F$205,"Warmmiete"))</f>
        <v>950</v>
      </c>
      <c r="J10" s="8">
        <f t="shared" ref="J10:J41" ca="1" si="2">IF($A10="","",MAX(0,F10-I10))</f>
        <v>0</v>
      </c>
      <c r="K10" s="11" t="str">
        <f t="shared" ref="K10:K41" ca="1" si="3">IF($A10="","",IF(J10=0,"Bezahlt",IF(I10=0,"Offen","Teilweise")))</f>
        <v>Bezahlt</v>
      </c>
      <c r="L10" s="11" t="s">
        <v>17</v>
      </c>
      <c r="M10" s="12"/>
    </row>
    <row r="11" spans="1:13" x14ac:dyDescent="0.25">
      <c r="A11" s="7" t="s">
        <v>18</v>
      </c>
      <c r="B11" s="7" t="s">
        <v>19</v>
      </c>
      <c r="C11" s="7" t="s">
        <v>20</v>
      </c>
      <c r="D11" s="8">
        <v>820</v>
      </c>
      <c r="E11" s="8">
        <v>220</v>
      </c>
      <c r="F11" s="8">
        <f t="shared" si="0"/>
        <v>1040</v>
      </c>
      <c r="G11" s="9">
        <v>3</v>
      </c>
      <c r="H11" s="10">
        <f t="shared" ca="1" si="1"/>
        <v>46056</v>
      </c>
      <c r="I11" s="8">
        <f ca="1">IF($A11="","",SUMIFS(Zahlungen!$G$6:$G$205,Zahlungen!$B$6:$B$205,$B$3,Zahlungen!$C$6:$C$205,$A11,Zahlungen!$F$6:$F$205,"Warmmiete"))</f>
        <v>700</v>
      </c>
      <c r="J11" s="8">
        <f t="shared" ca="1" si="2"/>
        <v>340</v>
      </c>
      <c r="K11" s="11" t="str">
        <f t="shared" ca="1" si="3"/>
        <v>Teilweise</v>
      </c>
      <c r="L11" s="11" t="s">
        <v>17</v>
      </c>
      <c r="M11" s="12"/>
    </row>
    <row r="12" spans="1:13" x14ac:dyDescent="0.25">
      <c r="A12" s="7" t="s">
        <v>21</v>
      </c>
      <c r="B12" s="7" t="s">
        <v>22</v>
      </c>
      <c r="C12" s="7" t="s">
        <v>23</v>
      </c>
      <c r="D12" s="8">
        <v>680</v>
      </c>
      <c r="E12" s="8">
        <v>190</v>
      </c>
      <c r="F12" s="8">
        <f t="shared" si="0"/>
        <v>870</v>
      </c>
      <c r="G12" s="9">
        <v>5</v>
      </c>
      <c r="H12" s="10">
        <f t="shared" ca="1" si="1"/>
        <v>46058</v>
      </c>
      <c r="I12" s="8">
        <f ca="1">IF($A12="","",SUMIFS(Zahlungen!$G$6:$G$205,Zahlungen!$B$6:$B$205,$B$3,Zahlungen!$C$6:$C$205,$A12,Zahlungen!$F$6:$F$205,"Warmmiete"))</f>
        <v>0</v>
      </c>
      <c r="J12" s="8">
        <f t="shared" ca="1" si="2"/>
        <v>870</v>
      </c>
      <c r="K12" s="11" t="str">
        <f t="shared" ca="1" si="3"/>
        <v>Offen</v>
      </c>
      <c r="L12" s="11" t="s">
        <v>17</v>
      </c>
      <c r="M12" s="12"/>
    </row>
    <row r="13" spans="1:13" x14ac:dyDescent="0.25">
      <c r="A13" s="7" t="s">
        <v>24</v>
      </c>
      <c r="B13" s="7" t="s">
        <v>25</v>
      </c>
      <c r="C13" s="7" t="s">
        <v>26</v>
      </c>
      <c r="D13" s="8">
        <v>1200</v>
      </c>
      <c r="E13" s="8">
        <v>350</v>
      </c>
      <c r="F13" s="8">
        <f t="shared" si="0"/>
        <v>1550</v>
      </c>
      <c r="G13" s="9">
        <v>1</v>
      </c>
      <c r="H13" s="10">
        <f t="shared" ca="1" si="1"/>
        <v>46054</v>
      </c>
      <c r="I13" s="8">
        <f ca="1">IF($A13="","",SUMIFS(Zahlungen!$G$6:$G$205,Zahlungen!$B$6:$B$205,$B$3,Zahlungen!$C$6:$C$205,$A13,Zahlungen!$F$6:$F$205,"Warmmiete"))</f>
        <v>1550</v>
      </c>
      <c r="J13" s="8">
        <f t="shared" ca="1" si="2"/>
        <v>0</v>
      </c>
      <c r="K13" s="11" t="str">
        <f t="shared" ca="1" si="3"/>
        <v>Bezahlt</v>
      </c>
      <c r="L13" s="11" t="s">
        <v>17</v>
      </c>
      <c r="M13" s="12"/>
    </row>
    <row r="14" spans="1:13" x14ac:dyDescent="0.25">
      <c r="A14" s="7" t="s">
        <v>27</v>
      </c>
      <c r="B14" s="7" t="s">
        <v>28</v>
      </c>
      <c r="C14" s="7" t="s">
        <v>29</v>
      </c>
      <c r="D14" s="8">
        <v>900</v>
      </c>
      <c r="E14" s="8">
        <v>250</v>
      </c>
      <c r="F14" s="8">
        <f t="shared" si="0"/>
        <v>1150</v>
      </c>
      <c r="G14" s="9">
        <v>5</v>
      </c>
      <c r="H14" s="10">
        <f t="shared" ca="1" si="1"/>
        <v>46058</v>
      </c>
      <c r="I14" s="8">
        <f ca="1">IF($A14="","",SUMIFS(Zahlungen!$G$6:$G$205,Zahlungen!$B$6:$B$205,$B$3,Zahlungen!$C$6:$C$205,$A14,Zahlungen!$F$6:$F$205,"Warmmiete"))</f>
        <v>0</v>
      </c>
      <c r="J14" s="8">
        <f t="shared" ca="1" si="2"/>
        <v>1150</v>
      </c>
      <c r="K14" s="11" t="str">
        <f t="shared" ca="1" si="3"/>
        <v>Offen</v>
      </c>
      <c r="L14" s="11" t="s">
        <v>30</v>
      </c>
      <c r="M14" s="12" t="s">
        <v>31</v>
      </c>
    </row>
    <row r="15" spans="1:13" x14ac:dyDescent="0.25">
      <c r="A15" s="7"/>
      <c r="B15" s="7"/>
      <c r="C15" s="7"/>
      <c r="D15" s="8"/>
      <c r="E15" s="8"/>
      <c r="F15" s="8" t="str">
        <f t="shared" si="0"/>
        <v/>
      </c>
      <c r="G15" s="9"/>
      <c r="H15" s="10" t="str">
        <f t="shared" si="1"/>
        <v/>
      </c>
      <c r="I15" s="8" t="str">
        <f>IF($A15="","",SUMIFS(Zahlungen!$G$6:$G$205,Zahlungen!$B$6:$B$205,$B$3,Zahlungen!$C$6:$C$205,$A15,Zahlungen!$F$6:$F$205,"Warmmiete"))</f>
        <v/>
      </c>
      <c r="J15" s="8" t="str">
        <f t="shared" si="2"/>
        <v/>
      </c>
      <c r="K15" s="11" t="str">
        <f t="shared" si="3"/>
        <v/>
      </c>
      <c r="L15" s="11"/>
      <c r="M15" s="12"/>
    </row>
    <row r="16" spans="1:13" x14ac:dyDescent="0.25">
      <c r="A16" s="7"/>
      <c r="B16" s="7"/>
      <c r="C16" s="7"/>
      <c r="D16" s="8"/>
      <c r="E16" s="8"/>
      <c r="F16" s="8" t="str">
        <f t="shared" si="0"/>
        <v/>
      </c>
      <c r="G16" s="9"/>
      <c r="H16" s="10" t="str">
        <f t="shared" si="1"/>
        <v/>
      </c>
      <c r="I16" s="8" t="str">
        <f>IF($A16="","",SUMIFS(Zahlungen!$G$6:$G$205,Zahlungen!$B$6:$B$205,$B$3,Zahlungen!$C$6:$C$205,$A16,Zahlungen!$F$6:$F$205,"Warmmiete"))</f>
        <v/>
      </c>
      <c r="J16" s="8" t="str">
        <f t="shared" si="2"/>
        <v/>
      </c>
      <c r="K16" s="11" t="str">
        <f t="shared" si="3"/>
        <v/>
      </c>
      <c r="L16" s="11"/>
      <c r="M16" s="12"/>
    </row>
    <row r="17" spans="1:13" x14ac:dyDescent="0.25">
      <c r="A17" s="7"/>
      <c r="B17" s="7"/>
      <c r="C17" s="7"/>
      <c r="D17" s="8"/>
      <c r="E17" s="8"/>
      <c r="F17" s="8" t="str">
        <f t="shared" si="0"/>
        <v/>
      </c>
      <c r="G17" s="9"/>
      <c r="H17" s="10" t="str">
        <f t="shared" si="1"/>
        <v/>
      </c>
      <c r="I17" s="8" t="str">
        <f>IF($A17="","",SUMIFS(Zahlungen!$G$6:$G$205,Zahlungen!$B$6:$B$205,$B$3,Zahlungen!$C$6:$C$205,$A17,Zahlungen!$F$6:$F$205,"Warmmiete"))</f>
        <v/>
      </c>
      <c r="J17" s="8" t="str">
        <f t="shared" si="2"/>
        <v/>
      </c>
      <c r="K17" s="11" t="str">
        <f t="shared" si="3"/>
        <v/>
      </c>
      <c r="L17" s="11"/>
      <c r="M17" s="12"/>
    </row>
    <row r="18" spans="1:13" x14ac:dyDescent="0.25">
      <c r="A18" s="7"/>
      <c r="B18" s="7"/>
      <c r="C18" s="7"/>
      <c r="D18" s="8"/>
      <c r="E18" s="8"/>
      <c r="F18" s="8" t="str">
        <f t="shared" si="0"/>
        <v/>
      </c>
      <c r="G18" s="9"/>
      <c r="H18" s="10" t="str">
        <f t="shared" si="1"/>
        <v/>
      </c>
      <c r="I18" s="8" t="str">
        <f>IF($A18="","",SUMIFS(Zahlungen!$G$6:$G$205,Zahlungen!$B$6:$B$205,$B$3,Zahlungen!$C$6:$C$205,$A18,Zahlungen!$F$6:$F$205,"Warmmiete"))</f>
        <v/>
      </c>
      <c r="J18" s="8" t="str">
        <f t="shared" si="2"/>
        <v/>
      </c>
      <c r="K18" s="11" t="str">
        <f t="shared" si="3"/>
        <v/>
      </c>
      <c r="L18" s="11"/>
      <c r="M18" s="12"/>
    </row>
    <row r="19" spans="1:13" x14ac:dyDescent="0.25">
      <c r="A19" s="7"/>
      <c r="B19" s="7"/>
      <c r="C19" s="7"/>
      <c r="D19" s="8"/>
      <c r="E19" s="8"/>
      <c r="F19" s="8" t="str">
        <f t="shared" si="0"/>
        <v/>
      </c>
      <c r="G19" s="9"/>
      <c r="H19" s="10" t="str">
        <f t="shared" si="1"/>
        <v/>
      </c>
      <c r="I19" s="8" t="str">
        <f>IF($A19="","",SUMIFS(Zahlungen!$G$6:$G$205,Zahlungen!$B$6:$B$205,$B$3,Zahlungen!$C$6:$C$205,$A19,Zahlungen!$F$6:$F$205,"Warmmiete"))</f>
        <v/>
      </c>
      <c r="J19" s="8" t="str">
        <f t="shared" si="2"/>
        <v/>
      </c>
      <c r="K19" s="11" t="str">
        <f t="shared" si="3"/>
        <v/>
      </c>
      <c r="L19" s="11"/>
      <c r="M19" s="12"/>
    </row>
    <row r="20" spans="1:13" x14ac:dyDescent="0.25">
      <c r="A20" s="7"/>
      <c r="B20" s="7"/>
      <c r="C20" s="7"/>
      <c r="D20" s="8"/>
      <c r="E20" s="8"/>
      <c r="F20" s="8" t="str">
        <f t="shared" si="0"/>
        <v/>
      </c>
      <c r="G20" s="9"/>
      <c r="H20" s="10" t="str">
        <f t="shared" si="1"/>
        <v/>
      </c>
      <c r="I20" s="8" t="str">
        <f>IF($A20="","",SUMIFS(Zahlungen!$G$6:$G$205,Zahlungen!$B$6:$B$205,$B$3,Zahlungen!$C$6:$C$205,$A20,Zahlungen!$F$6:$F$205,"Warmmiete"))</f>
        <v/>
      </c>
      <c r="J20" s="8" t="str">
        <f t="shared" si="2"/>
        <v/>
      </c>
      <c r="K20" s="11" t="str">
        <f t="shared" si="3"/>
        <v/>
      </c>
      <c r="L20" s="11"/>
      <c r="M20" s="12"/>
    </row>
    <row r="21" spans="1:13" x14ac:dyDescent="0.25">
      <c r="A21" s="7"/>
      <c r="B21" s="7"/>
      <c r="C21" s="7"/>
      <c r="D21" s="8"/>
      <c r="E21" s="8"/>
      <c r="F21" s="8" t="str">
        <f t="shared" si="0"/>
        <v/>
      </c>
      <c r="G21" s="9"/>
      <c r="H21" s="10" t="str">
        <f t="shared" si="1"/>
        <v/>
      </c>
      <c r="I21" s="8" t="str">
        <f>IF($A21="","",SUMIFS(Zahlungen!$G$6:$G$205,Zahlungen!$B$6:$B$205,$B$3,Zahlungen!$C$6:$C$205,$A21,Zahlungen!$F$6:$F$205,"Warmmiete"))</f>
        <v/>
      </c>
      <c r="J21" s="8" t="str">
        <f t="shared" si="2"/>
        <v/>
      </c>
      <c r="K21" s="11" t="str">
        <f t="shared" si="3"/>
        <v/>
      </c>
      <c r="L21" s="11"/>
      <c r="M21" s="12"/>
    </row>
    <row r="22" spans="1:13" x14ac:dyDescent="0.25">
      <c r="A22" s="7"/>
      <c r="B22" s="7"/>
      <c r="C22" s="7"/>
      <c r="D22" s="8"/>
      <c r="E22" s="8"/>
      <c r="F22" s="8" t="str">
        <f t="shared" si="0"/>
        <v/>
      </c>
      <c r="G22" s="9"/>
      <c r="H22" s="10" t="str">
        <f t="shared" si="1"/>
        <v/>
      </c>
      <c r="I22" s="8" t="str">
        <f>IF($A22="","",SUMIFS(Zahlungen!$G$6:$G$205,Zahlungen!$B$6:$B$205,$B$3,Zahlungen!$C$6:$C$205,$A22,Zahlungen!$F$6:$F$205,"Warmmiete"))</f>
        <v/>
      </c>
      <c r="J22" s="8" t="str">
        <f t="shared" si="2"/>
        <v/>
      </c>
      <c r="K22" s="11" t="str">
        <f t="shared" si="3"/>
        <v/>
      </c>
      <c r="L22" s="11"/>
      <c r="M22" s="12"/>
    </row>
    <row r="23" spans="1:13" x14ac:dyDescent="0.25">
      <c r="A23" s="7"/>
      <c r="B23" s="7"/>
      <c r="C23" s="7"/>
      <c r="D23" s="8"/>
      <c r="E23" s="8"/>
      <c r="F23" s="8" t="str">
        <f t="shared" si="0"/>
        <v/>
      </c>
      <c r="G23" s="9"/>
      <c r="H23" s="10" t="str">
        <f t="shared" si="1"/>
        <v/>
      </c>
      <c r="I23" s="8" t="str">
        <f>IF($A23="","",SUMIFS(Zahlungen!$G$6:$G$205,Zahlungen!$B$6:$B$205,$B$3,Zahlungen!$C$6:$C$205,$A23,Zahlungen!$F$6:$F$205,"Warmmiete"))</f>
        <v/>
      </c>
      <c r="J23" s="8" t="str">
        <f t="shared" si="2"/>
        <v/>
      </c>
      <c r="K23" s="11" t="str">
        <f t="shared" si="3"/>
        <v/>
      </c>
      <c r="L23" s="11"/>
      <c r="M23" s="12"/>
    </row>
    <row r="24" spans="1:13" x14ac:dyDescent="0.25">
      <c r="A24" s="7"/>
      <c r="B24" s="7"/>
      <c r="C24" s="7"/>
      <c r="D24" s="8"/>
      <c r="E24" s="8"/>
      <c r="F24" s="8" t="str">
        <f t="shared" si="0"/>
        <v/>
      </c>
      <c r="G24" s="9"/>
      <c r="H24" s="10" t="str">
        <f t="shared" si="1"/>
        <v/>
      </c>
      <c r="I24" s="8" t="str">
        <f>IF($A24="","",SUMIFS(Zahlungen!$G$6:$G$205,Zahlungen!$B$6:$B$205,$B$3,Zahlungen!$C$6:$C$205,$A24,Zahlungen!$F$6:$F$205,"Warmmiete"))</f>
        <v/>
      </c>
      <c r="J24" s="8" t="str">
        <f t="shared" si="2"/>
        <v/>
      </c>
      <c r="K24" s="11" t="str">
        <f t="shared" si="3"/>
        <v/>
      </c>
      <c r="L24" s="11"/>
      <c r="M24" s="12"/>
    </row>
    <row r="25" spans="1:13" x14ac:dyDescent="0.25">
      <c r="A25" s="7"/>
      <c r="B25" s="7"/>
      <c r="C25" s="7"/>
      <c r="D25" s="8"/>
      <c r="E25" s="8"/>
      <c r="F25" s="8" t="str">
        <f t="shared" si="0"/>
        <v/>
      </c>
      <c r="G25" s="9"/>
      <c r="H25" s="10" t="str">
        <f t="shared" si="1"/>
        <v/>
      </c>
      <c r="I25" s="8" t="str">
        <f>IF($A25="","",SUMIFS(Zahlungen!$G$6:$G$205,Zahlungen!$B$6:$B$205,$B$3,Zahlungen!$C$6:$C$205,$A25,Zahlungen!$F$6:$F$205,"Warmmiete"))</f>
        <v/>
      </c>
      <c r="J25" s="8" t="str">
        <f t="shared" si="2"/>
        <v/>
      </c>
      <c r="K25" s="11" t="str">
        <f t="shared" si="3"/>
        <v/>
      </c>
      <c r="L25" s="11"/>
      <c r="M25" s="12"/>
    </row>
    <row r="26" spans="1:13" x14ac:dyDescent="0.25">
      <c r="A26" s="7"/>
      <c r="B26" s="7"/>
      <c r="C26" s="7"/>
      <c r="D26" s="8"/>
      <c r="E26" s="8"/>
      <c r="F26" s="8" t="str">
        <f t="shared" si="0"/>
        <v/>
      </c>
      <c r="G26" s="9"/>
      <c r="H26" s="10" t="str">
        <f t="shared" si="1"/>
        <v/>
      </c>
      <c r="I26" s="8" t="str">
        <f>IF($A26="","",SUMIFS(Zahlungen!$G$6:$G$205,Zahlungen!$B$6:$B$205,$B$3,Zahlungen!$C$6:$C$205,$A26,Zahlungen!$F$6:$F$205,"Warmmiete"))</f>
        <v/>
      </c>
      <c r="J26" s="8" t="str">
        <f t="shared" si="2"/>
        <v/>
      </c>
      <c r="K26" s="11" t="str">
        <f t="shared" si="3"/>
        <v/>
      </c>
      <c r="L26" s="11"/>
      <c r="M26" s="12"/>
    </row>
    <row r="27" spans="1:13" x14ac:dyDescent="0.25">
      <c r="A27" s="7"/>
      <c r="B27" s="7"/>
      <c r="C27" s="7"/>
      <c r="D27" s="8"/>
      <c r="E27" s="8"/>
      <c r="F27" s="8" t="str">
        <f t="shared" si="0"/>
        <v/>
      </c>
      <c r="G27" s="9"/>
      <c r="H27" s="10" t="str">
        <f t="shared" si="1"/>
        <v/>
      </c>
      <c r="I27" s="8" t="str">
        <f>IF($A27="","",SUMIFS(Zahlungen!$G$6:$G$205,Zahlungen!$B$6:$B$205,$B$3,Zahlungen!$C$6:$C$205,$A27,Zahlungen!$F$6:$F$205,"Warmmiete"))</f>
        <v/>
      </c>
      <c r="J27" s="8" t="str">
        <f t="shared" si="2"/>
        <v/>
      </c>
      <c r="K27" s="11" t="str">
        <f t="shared" si="3"/>
        <v/>
      </c>
      <c r="L27" s="11"/>
      <c r="M27" s="12"/>
    </row>
    <row r="28" spans="1:13" x14ac:dyDescent="0.25">
      <c r="A28" s="7"/>
      <c r="B28" s="7"/>
      <c r="C28" s="7"/>
      <c r="D28" s="8"/>
      <c r="E28" s="8"/>
      <c r="F28" s="8" t="str">
        <f t="shared" si="0"/>
        <v/>
      </c>
      <c r="G28" s="9"/>
      <c r="H28" s="10" t="str">
        <f t="shared" si="1"/>
        <v/>
      </c>
      <c r="I28" s="8" t="str">
        <f>IF($A28="","",SUMIFS(Zahlungen!$G$6:$G$205,Zahlungen!$B$6:$B$205,$B$3,Zahlungen!$C$6:$C$205,$A28,Zahlungen!$F$6:$F$205,"Warmmiete"))</f>
        <v/>
      </c>
      <c r="J28" s="8" t="str">
        <f t="shared" si="2"/>
        <v/>
      </c>
      <c r="K28" s="11" t="str">
        <f t="shared" si="3"/>
        <v/>
      </c>
      <c r="L28" s="11"/>
      <c r="M28" s="12"/>
    </row>
    <row r="29" spans="1:13" x14ac:dyDescent="0.25">
      <c r="A29" s="7"/>
      <c r="B29" s="7"/>
      <c r="C29" s="7"/>
      <c r="D29" s="8"/>
      <c r="E29" s="8"/>
      <c r="F29" s="8" t="str">
        <f t="shared" si="0"/>
        <v/>
      </c>
      <c r="G29" s="9"/>
      <c r="H29" s="10" t="str">
        <f t="shared" si="1"/>
        <v/>
      </c>
      <c r="I29" s="8" t="str">
        <f>IF($A29="","",SUMIFS(Zahlungen!$G$6:$G$205,Zahlungen!$B$6:$B$205,$B$3,Zahlungen!$C$6:$C$205,$A29,Zahlungen!$F$6:$F$205,"Warmmiete"))</f>
        <v/>
      </c>
      <c r="J29" s="8" t="str">
        <f t="shared" si="2"/>
        <v/>
      </c>
      <c r="K29" s="11" t="str">
        <f t="shared" si="3"/>
        <v/>
      </c>
      <c r="L29" s="11"/>
      <c r="M29" s="12"/>
    </row>
    <row r="30" spans="1:13" x14ac:dyDescent="0.25">
      <c r="A30" s="7"/>
      <c r="B30" s="7"/>
      <c r="C30" s="7"/>
      <c r="D30" s="8"/>
      <c r="E30" s="8"/>
      <c r="F30" s="8" t="str">
        <f t="shared" si="0"/>
        <v/>
      </c>
      <c r="G30" s="9"/>
      <c r="H30" s="10" t="str">
        <f t="shared" si="1"/>
        <v/>
      </c>
      <c r="I30" s="8" t="str">
        <f>IF($A30="","",SUMIFS(Zahlungen!$G$6:$G$205,Zahlungen!$B$6:$B$205,$B$3,Zahlungen!$C$6:$C$205,$A30,Zahlungen!$F$6:$F$205,"Warmmiete"))</f>
        <v/>
      </c>
      <c r="J30" s="8" t="str">
        <f t="shared" si="2"/>
        <v/>
      </c>
      <c r="K30" s="11" t="str">
        <f t="shared" si="3"/>
        <v/>
      </c>
      <c r="L30" s="11"/>
      <c r="M30" s="12"/>
    </row>
    <row r="31" spans="1:13" x14ac:dyDescent="0.25">
      <c r="A31" s="7"/>
      <c r="B31" s="7"/>
      <c r="C31" s="7"/>
      <c r="D31" s="8"/>
      <c r="E31" s="8"/>
      <c r="F31" s="8" t="str">
        <f t="shared" si="0"/>
        <v/>
      </c>
      <c r="G31" s="9"/>
      <c r="H31" s="10" t="str">
        <f t="shared" si="1"/>
        <v/>
      </c>
      <c r="I31" s="8" t="str">
        <f>IF($A31="","",SUMIFS(Zahlungen!$G$6:$G$205,Zahlungen!$B$6:$B$205,$B$3,Zahlungen!$C$6:$C$205,$A31,Zahlungen!$F$6:$F$205,"Warmmiete"))</f>
        <v/>
      </c>
      <c r="J31" s="8" t="str">
        <f t="shared" si="2"/>
        <v/>
      </c>
      <c r="K31" s="11" t="str">
        <f t="shared" si="3"/>
        <v/>
      </c>
      <c r="L31" s="11"/>
      <c r="M31" s="12"/>
    </row>
    <row r="32" spans="1:13" x14ac:dyDescent="0.25">
      <c r="A32" s="7"/>
      <c r="B32" s="7"/>
      <c r="C32" s="7"/>
      <c r="D32" s="8"/>
      <c r="E32" s="8"/>
      <c r="F32" s="8" t="str">
        <f t="shared" si="0"/>
        <v/>
      </c>
      <c r="G32" s="9"/>
      <c r="H32" s="10" t="str">
        <f t="shared" si="1"/>
        <v/>
      </c>
      <c r="I32" s="8" t="str">
        <f>IF($A32="","",SUMIFS(Zahlungen!$G$6:$G$205,Zahlungen!$B$6:$B$205,$B$3,Zahlungen!$C$6:$C$205,$A32,Zahlungen!$F$6:$F$205,"Warmmiete"))</f>
        <v/>
      </c>
      <c r="J32" s="8" t="str">
        <f t="shared" si="2"/>
        <v/>
      </c>
      <c r="K32" s="11" t="str">
        <f t="shared" si="3"/>
        <v/>
      </c>
      <c r="L32" s="11"/>
      <c r="M32" s="12"/>
    </row>
    <row r="33" spans="1:13" x14ac:dyDescent="0.25">
      <c r="A33" s="7"/>
      <c r="B33" s="7"/>
      <c r="C33" s="7"/>
      <c r="D33" s="8"/>
      <c r="E33" s="8"/>
      <c r="F33" s="8" t="str">
        <f t="shared" si="0"/>
        <v/>
      </c>
      <c r="G33" s="9"/>
      <c r="H33" s="10" t="str">
        <f t="shared" si="1"/>
        <v/>
      </c>
      <c r="I33" s="8" t="str">
        <f>IF($A33="","",SUMIFS(Zahlungen!$G$6:$G$205,Zahlungen!$B$6:$B$205,$B$3,Zahlungen!$C$6:$C$205,$A33,Zahlungen!$F$6:$F$205,"Warmmiete"))</f>
        <v/>
      </c>
      <c r="J33" s="8" t="str">
        <f t="shared" si="2"/>
        <v/>
      </c>
      <c r="K33" s="11" t="str">
        <f t="shared" si="3"/>
        <v/>
      </c>
      <c r="L33" s="11"/>
      <c r="M33" s="12"/>
    </row>
    <row r="34" spans="1:13" x14ac:dyDescent="0.25">
      <c r="A34" s="7"/>
      <c r="B34" s="7"/>
      <c r="C34" s="7"/>
      <c r="D34" s="8"/>
      <c r="E34" s="8"/>
      <c r="F34" s="8" t="str">
        <f t="shared" si="0"/>
        <v/>
      </c>
      <c r="G34" s="9"/>
      <c r="H34" s="10" t="str">
        <f t="shared" si="1"/>
        <v/>
      </c>
      <c r="I34" s="8" t="str">
        <f>IF($A34="","",SUMIFS(Zahlungen!$G$6:$G$205,Zahlungen!$B$6:$B$205,$B$3,Zahlungen!$C$6:$C$205,$A34,Zahlungen!$F$6:$F$205,"Warmmiete"))</f>
        <v/>
      </c>
      <c r="J34" s="8" t="str">
        <f t="shared" si="2"/>
        <v/>
      </c>
      <c r="K34" s="11" t="str">
        <f t="shared" si="3"/>
        <v/>
      </c>
      <c r="L34" s="11"/>
      <c r="M34" s="12"/>
    </row>
    <row r="35" spans="1:13" x14ac:dyDescent="0.25">
      <c r="A35" s="7"/>
      <c r="B35" s="7"/>
      <c r="C35" s="7"/>
      <c r="D35" s="8"/>
      <c r="E35" s="8"/>
      <c r="F35" s="8" t="str">
        <f t="shared" si="0"/>
        <v/>
      </c>
      <c r="G35" s="9"/>
      <c r="H35" s="10" t="str">
        <f t="shared" si="1"/>
        <v/>
      </c>
      <c r="I35" s="8" t="str">
        <f>IF($A35="","",SUMIFS(Zahlungen!$G$6:$G$205,Zahlungen!$B$6:$B$205,$B$3,Zahlungen!$C$6:$C$205,$A35,Zahlungen!$F$6:$F$205,"Warmmiete"))</f>
        <v/>
      </c>
      <c r="J35" s="8" t="str">
        <f t="shared" si="2"/>
        <v/>
      </c>
      <c r="K35" s="11" t="str">
        <f t="shared" si="3"/>
        <v/>
      </c>
      <c r="L35" s="11"/>
      <c r="M35" s="12"/>
    </row>
    <row r="36" spans="1:13" x14ac:dyDescent="0.25">
      <c r="A36" s="7"/>
      <c r="B36" s="7"/>
      <c r="C36" s="7"/>
      <c r="D36" s="8"/>
      <c r="E36" s="8"/>
      <c r="F36" s="8" t="str">
        <f t="shared" si="0"/>
        <v/>
      </c>
      <c r="G36" s="9"/>
      <c r="H36" s="10" t="str">
        <f t="shared" si="1"/>
        <v/>
      </c>
      <c r="I36" s="8" t="str">
        <f>IF($A36="","",SUMIFS(Zahlungen!$G$6:$G$205,Zahlungen!$B$6:$B$205,$B$3,Zahlungen!$C$6:$C$205,$A36,Zahlungen!$F$6:$F$205,"Warmmiete"))</f>
        <v/>
      </c>
      <c r="J36" s="8" t="str">
        <f t="shared" si="2"/>
        <v/>
      </c>
      <c r="K36" s="11" t="str">
        <f t="shared" si="3"/>
        <v/>
      </c>
      <c r="L36" s="11"/>
      <c r="M36" s="12"/>
    </row>
    <row r="37" spans="1:13" x14ac:dyDescent="0.25">
      <c r="A37" s="7"/>
      <c r="B37" s="7"/>
      <c r="C37" s="7"/>
      <c r="D37" s="8"/>
      <c r="E37" s="8"/>
      <c r="F37" s="8" t="str">
        <f t="shared" si="0"/>
        <v/>
      </c>
      <c r="G37" s="9"/>
      <c r="H37" s="10" t="str">
        <f t="shared" si="1"/>
        <v/>
      </c>
      <c r="I37" s="8" t="str">
        <f>IF($A37="","",SUMIFS(Zahlungen!$G$6:$G$205,Zahlungen!$B$6:$B$205,$B$3,Zahlungen!$C$6:$C$205,$A37,Zahlungen!$F$6:$F$205,"Warmmiete"))</f>
        <v/>
      </c>
      <c r="J37" s="8" t="str">
        <f t="shared" si="2"/>
        <v/>
      </c>
      <c r="K37" s="11" t="str">
        <f t="shared" si="3"/>
        <v/>
      </c>
      <c r="L37" s="11"/>
      <c r="M37" s="12"/>
    </row>
    <row r="38" spans="1:13" x14ac:dyDescent="0.25">
      <c r="A38" s="7"/>
      <c r="B38" s="7"/>
      <c r="C38" s="7"/>
      <c r="D38" s="8"/>
      <c r="E38" s="8"/>
      <c r="F38" s="8" t="str">
        <f t="shared" si="0"/>
        <v/>
      </c>
      <c r="G38" s="9"/>
      <c r="H38" s="10" t="str">
        <f t="shared" si="1"/>
        <v/>
      </c>
      <c r="I38" s="8" t="str">
        <f>IF($A38="","",SUMIFS(Zahlungen!$G$6:$G$205,Zahlungen!$B$6:$B$205,$B$3,Zahlungen!$C$6:$C$205,$A38,Zahlungen!$F$6:$F$205,"Warmmiete"))</f>
        <v/>
      </c>
      <c r="J38" s="8" t="str">
        <f t="shared" si="2"/>
        <v/>
      </c>
      <c r="K38" s="11" t="str">
        <f t="shared" si="3"/>
        <v/>
      </c>
      <c r="L38" s="11"/>
      <c r="M38" s="12"/>
    </row>
    <row r="39" spans="1:13" x14ac:dyDescent="0.25">
      <c r="A39" s="7"/>
      <c r="B39" s="7"/>
      <c r="C39" s="7"/>
      <c r="D39" s="8"/>
      <c r="E39" s="8"/>
      <c r="F39" s="8" t="str">
        <f t="shared" si="0"/>
        <v/>
      </c>
      <c r="G39" s="9"/>
      <c r="H39" s="10" t="str">
        <f t="shared" si="1"/>
        <v/>
      </c>
      <c r="I39" s="8" t="str">
        <f>IF($A39="","",SUMIFS(Zahlungen!$G$6:$G$205,Zahlungen!$B$6:$B$205,$B$3,Zahlungen!$C$6:$C$205,$A39,Zahlungen!$F$6:$F$205,"Warmmiete"))</f>
        <v/>
      </c>
      <c r="J39" s="8" t="str">
        <f t="shared" si="2"/>
        <v/>
      </c>
      <c r="K39" s="11" t="str">
        <f t="shared" si="3"/>
        <v/>
      </c>
      <c r="L39" s="11"/>
      <c r="M39" s="12"/>
    </row>
    <row r="40" spans="1:13" x14ac:dyDescent="0.25">
      <c r="A40" s="7"/>
      <c r="B40" s="7"/>
      <c r="C40" s="7"/>
      <c r="D40" s="8"/>
      <c r="E40" s="8"/>
      <c r="F40" s="8" t="str">
        <f t="shared" si="0"/>
        <v/>
      </c>
      <c r="G40" s="9"/>
      <c r="H40" s="10" t="str">
        <f t="shared" si="1"/>
        <v/>
      </c>
      <c r="I40" s="8" t="str">
        <f>IF($A40="","",SUMIFS(Zahlungen!$G$6:$G$205,Zahlungen!$B$6:$B$205,$B$3,Zahlungen!$C$6:$C$205,$A40,Zahlungen!$F$6:$F$205,"Warmmiete"))</f>
        <v/>
      </c>
      <c r="J40" s="8" t="str">
        <f t="shared" si="2"/>
        <v/>
      </c>
      <c r="K40" s="11" t="str">
        <f t="shared" si="3"/>
        <v/>
      </c>
      <c r="L40" s="11"/>
      <c r="M40" s="12"/>
    </row>
    <row r="41" spans="1:13" x14ac:dyDescent="0.25">
      <c r="A41" s="7"/>
      <c r="B41" s="7"/>
      <c r="C41" s="7"/>
      <c r="D41" s="8"/>
      <c r="E41" s="8"/>
      <c r="F41" s="8" t="str">
        <f t="shared" si="0"/>
        <v/>
      </c>
      <c r="G41" s="9"/>
      <c r="H41" s="10" t="str">
        <f t="shared" si="1"/>
        <v/>
      </c>
      <c r="I41" s="8" t="str">
        <f>IF($A41="","",SUMIFS(Zahlungen!$G$6:$G$205,Zahlungen!$B$6:$B$205,$B$3,Zahlungen!$C$6:$C$205,$A41,Zahlungen!$F$6:$F$205,"Warmmiete"))</f>
        <v/>
      </c>
      <c r="J41" s="8" t="str">
        <f t="shared" si="2"/>
        <v/>
      </c>
      <c r="K41" s="11" t="str">
        <f t="shared" si="3"/>
        <v/>
      </c>
      <c r="L41" s="11"/>
      <c r="M41" s="12"/>
    </row>
    <row r="42" spans="1:13" x14ac:dyDescent="0.25">
      <c r="A42" s="7"/>
      <c r="B42" s="7"/>
      <c r="C42" s="7"/>
      <c r="D42" s="8"/>
      <c r="E42" s="8"/>
      <c r="F42" s="8" t="str">
        <f t="shared" ref="F42:F73" si="4">IF($A42="","",D42+E42)</f>
        <v/>
      </c>
      <c r="G42" s="9"/>
      <c r="H42" s="10" t="str">
        <f t="shared" ref="H42:H73" si="5">IF($A42="","",DATE(YEAR($B$3),MONTH($B$3),G42))</f>
        <v/>
      </c>
      <c r="I42" s="8" t="str">
        <f>IF($A42="","",SUMIFS(Zahlungen!$G$6:$G$205,Zahlungen!$B$6:$B$205,$B$3,Zahlungen!$C$6:$C$205,$A42,Zahlungen!$F$6:$F$205,"Warmmiete"))</f>
        <v/>
      </c>
      <c r="J42" s="8" t="str">
        <f t="shared" ref="J42:J73" si="6">IF($A42="","",MAX(0,F42-I42))</f>
        <v/>
      </c>
      <c r="K42" s="11" t="str">
        <f t="shared" ref="K42:K73" si="7">IF($A42="","",IF(J42=0,"Bezahlt",IF(I42=0,"Offen","Teilweise")))</f>
        <v/>
      </c>
      <c r="L42" s="11"/>
      <c r="M42" s="12"/>
    </row>
    <row r="43" spans="1:13" x14ac:dyDescent="0.25">
      <c r="A43" s="7"/>
      <c r="B43" s="7"/>
      <c r="C43" s="7"/>
      <c r="D43" s="8"/>
      <c r="E43" s="8"/>
      <c r="F43" s="8" t="str">
        <f t="shared" si="4"/>
        <v/>
      </c>
      <c r="G43" s="9"/>
      <c r="H43" s="10" t="str">
        <f t="shared" si="5"/>
        <v/>
      </c>
      <c r="I43" s="8" t="str">
        <f>IF($A43="","",SUMIFS(Zahlungen!$G$6:$G$205,Zahlungen!$B$6:$B$205,$B$3,Zahlungen!$C$6:$C$205,$A43,Zahlungen!$F$6:$F$205,"Warmmiete"))</f>
        <v/>
      </c>
      <c r="J43" s="8" t="str">
        <f t="shared" si="6"/>
        <v/>
      </c>
      <c r="K43" s="11" t="str">
        <f t="shared" si="7"/>
        <v/>
      </c>
      <c r="L43" s="11"/>
      <c r="M43" s="12"/>
    </row>
    <row r="44" spans="1:13" x14ac:dyDescent="0.25">
      <c r="A44" s="7"/>
      <c r="B44" s="7"/>
      <c r="C44" s="7"/>
      <c r="D44" s="8"/>
      <c r="E44" s="8"/>
      <c r="F44" s="8" t="str">
        <f t="shared" si="4"/>
        <v/>
      </c>
      <c r="G44" s="9"/>
      <c r="H44" s="10" t="str">
        <f t="shared" si="5"/>
        <v/>
      </c>
      <c r="I44" s="8" t="str">
        <f>IF($A44="","",SUMIFS(Zahlungen!$G$6:$G$205,Zahlungen!$B$6:$B$205,$B$3,Zahlungen!$C$6:$C$205,$A44,Zahlungen!$F$6:$F$205,"Warmmiete"))</f>
        <v/>
      </c>
      <c r="J44" s="8" t="str">
        <f t="shared" si="6"/>
        <v/>
      </c>
      <c r="K44" s="11" t="str">
        <f t="shared" si="7"/>
        <v/>
      </c>
      <c r="L44" s="11"/>
      <c r="M44" s="12"/>
    </row>
    <row r="45" spans="1:13" x14ac:dyDescent="0.25">
      <c r="A45" s="7"/>
      <c r="B45" s="7"/>
      <c r="C45" s="7"/>
      <c r="D45" s="8"/>
      <c r="E45" s="8"/>
      <c r="F45" s="8" t="str">
        <f t="shared" si="4"/>
        <v/>
      </c>
      <c r="G45" s="9"/>
      <c r="H45" s="10" t="str">
        <f t="shared" si="5"/>
        <v/>
      </c>
      <c r="I45" s="8" t="str">
        <f>IF($A45="","",SUMIFS(Zahlungen!$G$6:$G$205,Zahlungen!$B$6:$B$205,$B$3,Zahlungen!$C$6:$C$205,$A45,Zahlungen!$F$6:$F$205,"Warmmiete"))</f>
        <v/>
      </c>
      <c r="J45" s="8" t="str">
        <f t="shared" si="6"/>
        <v/>
      </c>
      <c r="K45" s="11" t="str">
        <f t="shared" si="7"/>
        <v/>
      </c>
      <c r="L45" s="11"/>
      <c r="M45" s="12"/>
    </row>
    <row r="46" spans="1:13" x14ac:dyDescent="0.25">
      <c r="A46" s="7"/>
      <c r="B46" s="7"/>
      <c r="C46" s="7"/>
      <c r="D46" s="8"/>
      <c r="E46" s="8"/>
      <c r="F46" s="8" t="str">
        <f t="shared" si="4"/>
        <v/>
      </c>
      <c r="G46" s="9"/>
      <c r="H46" s="10" t="str">
        <f t="shared" si="5"/>
        <v/>
      </c>
      <c r="I46" s="8" t="str">
        <f>IF($A46="","",SUMIFS(Zahlungen!$G$6:$G$205,Zahlungen!$B$6:$B$205,$B$3,Zahlungen!$C$6:$C$205,$A46,Zahlungen!$F$6:$F$205,"Warmmiete"))</f>
        <v/>
      </c>
      <c r="J46" s="8" t="str">
        <f t="shared" si="6"/>
        <v/>
      </c>
      <c r="K46" s="11" t="str">
        <f t="shared" si="7"/>
        <v/>
      </c>
      <c r="L46" s="11"/>
      <c r="M46" s="12"/>
    </row>
    <row r="47" spans="1:13" x14ac:dyDescent="0.25">
      <c r="A47" s="7"/>
      <c r="B47" s="7"/>
      <c r="C47" s="7"/>
      <c r="D47" s="8"/>
      <c r="E47" s="8"/>
      <c r="F47" s="8" t="str">
        <f t="shared" si="4"/>
        <v/>
      </c>
      <c r="G47" s="9"/>
      <c r="H47" s="10" t="str">
        <f t="shared" si="5"/>
        <v/>
      </c>
      <c r="I47" s="8" t="str">
        <f>IF($A47="","",SUMIFS(Zahlungen!$G$6:$G$205,Zahlungen!$B$6:$B$205,$B$3,Zahlungen!$C$6:$C$205,$A47,Zahlungen!$F$6:$F$205,"Warmmiete"))</f>
        <v/>
      </c>
      <c r="J47" s="8" t="str">
        <f t="shared" si="6"/>
        <v/>
      </c>
      <c r="K47" s="11" t="str">
        <f t="shared" si="7"/>
        <v/>
      </c>
      <c r="L47" s="11"/>
      <c r="M47" s="12"/>
    </row>
    <row r="48" spans="1:13" x14ac:dyDescent="0.25">
      <c r="A48" s="7"/>
      <c r="B48" s="7"/>
      <c r="C48" s="7"/>
      <c r="D48" s="8"/>
      <c r="E48" s="8"/>
      <c r="F48" s="8" t="str">
        <f t="shared" si="4"/>
        <v/>
      </c>
      <c r="G48" s="9"/>
      <c r="H48" s="10" t="str">
        <f t="shared" si="5"/>
        <v/>
      </c>
      <c r="I48" s="8" t="str">
        <f>IF($A48="","",SUMIFS(Zahlungen!$G$6:$G$205,Zahlungen!$B$6:$B$205,$B$3,Zahlungen!$C$6:$C$205,$A48,Zahlungen!$F$6:$F$205,"Warmmiete"))</f>
        <v/>
      </c>
      <c r="J48" s="8" t="str">
        <f t="shared" si="6"/>
        <v/>
      </c>
      <c r="K48" s="11" t="str">
        <f t="shared" si="7"/>
        <v/>
      </c>
      <c r="L48" s="11"/>
      <c r="M48" s="12"/>
    </row>
    <row r="49" spans="1:13" x14ac:dyDescent="0.25">
      <c r="A49" s="7"/>
      <c r="B49" s="7"/>
      <c r="C49" s="7"/>
      <c r="D49" s="8"/>
      <c r="E49" s="8"/>
      <c r="F49" s="8" t="str">
        <f t="shared" si="4"/>
        <v/>
      </c>
      <c r="G49" s="9"/>
      <c r="H49" s="10" t="str">
        <f t="shared" si="5"/>
        <v/>
      </c>
      <c r="I49" s="8" t="str">
        <f>IF($A49="","",SUMIFS(Zahlungen!$G$6:$G$205,Zahlungen!$B$6:$B$205,$B$3,Zahlungen!$C$6:$C$205,$A49,Zahlungen!$F$6:$F$205,"Warmmiete"))</f>
        <v/>
      </c>
      <c r="J49" s="8" t="str">
        <f t="shared" si="6"/>
        <v/>
      </c>
      <c r="K49" s="11" t="str">
        <f t="shared" si="7"/>
        <v/>
      </c>
      <c r="L49" s="11"/>
      <c r="M49" s="12"/>
    </row>
    <row r="50" spans="1:13" x14ac:dyDescent="0.25">
      <c r="A50" s="7"/>
      <c r="B50" s="7"/>
      <c r="C50" s="7"/>
      <c r="D50" s="8"/>
      <c r="E50" s="8"/>
      <c r="F50" s="8" t="str">
        <f t="shared" si="4"/>
        <v/>
      </c>
      <c r="G50" s="9"/>
      <c r="H50" s="10" t="str">
        <f t="shared" si="5"/>
        <v/>
      </c>
      <c r="I50" s="8" t="str">
        <f>IF($A50="","",SUMIFS(Zahlungen!$G$6:$G$205,Zahlungen!$B$6:$B$205,$B$3,Zahlungen!$C$6:$C$205,$A50,Zahlungen!$F$6:$F$205,"Warmmiete"))</f>
        <v/>
      </c>
      <c r="J50" s="8" t="str">
        <f t="shared" si="6"/>
        <v/>
      </c>
      <c r="K50" s="11" t="str">
        <f t="shared" si="7"/>
        <v/>
      </c>
      <c r="L50" s="11"/>
      <c r="M50" s="12"/>
    </row>
    <row r="51" spans="1:13" x14ac:dyDescent="0.25">
      <c r="A51" s="7"/>
      <c r="B51" s="7"/>
      <c r="C51" s="7"/>
      <c r="D51" s="8"/>
      <c r="E51" s="8"/>
      <c r="F51" s="8" t="str">
        <f t="shared" si="4"/>
        <v/>
      </c>
      <c r="G51" s="9"/>
      <c r="H51" s="10" t="str">
        <f t="shared" si="5"/>
        <v/>
      </c>
      <c r="I51" s="8" t="str">
        <f>IF($A51="","",SUMIFS(Zahlungen!$G$6:$G$205,Zahlungen!$B$6:$B$205,$B$3,Zahlungen!$C$6:$C$205,$A51,Zahlungen!$F$6:$F$205,"Warmmiete"))</f>
        <v/>
      </c>
      <c r="J51" s="8" t="str">
        <f t="shared" si="6"/>
        <v/>
      </c>
      <c r="K51" s="11" t="str">
        <f t="shared" si="7"/>
        <v/>
      </c>
      <c r="L51" s="11"/>
      <c r="M51" s="12"/>
    </row>
    <row r="52" spans="1:13" x14ac:dyDescent="0.25">
      <c r="A52" s="7"/>
      <c r="B52" s="7"/>
      <c r="C52" s="7"/>
      <c r="D52" s="8"/>
      <c r="E52" s="8"/>
      <c r="F52" s="8" t="str">
        <f t="shared" si="4"/>
        <v/>
      </c>
      <c r="G52" s="9"/>
      <c r="H52" s="10" t="str">
        <f t="shared" si="5"/>
        <v/>
      </c>
      <c r="I52" s="8" t="str">
        <f>IF($A52="","",SUMIFS(Zahlungen!$G$6:$G$205,Zahlungen!$B$6:$B$205,$B$3,Zahlungen!$C$6:$C$205,$A52,Zahlungen!$F$6:$F$205,"Warmmiete"))</f>
        <v/>
      </c>
      <c r="J52" s="8" t="str">
        <f t="shared" si="6"/>
        <v/>
      </c>
      <c r="K52" s="11" t="str">
        <f t="shared" si="7"/>
        <v/>
      </c>
      <c r="L52" s="11"/>
      <c r="M52" s="12"/>
    </row>
    <row r="53" spans="1:13" x14ac:dyDescent="0.25">
      <c r="A53" s="7"/>
      <c r="B53" s="7"/>
      <c r="C53" s="7"/>
      <c r="D53" s="8"/>
      <c r="E53" s="8"/>
      <c r="F53" s="8" t="str">
        <f t="shared" si="4"/>
        <v/>
      </c>
      <c r="G53" s="9"/>
      <c r="H53" s="10" t="str">
        <f t="shared" si="5"/>
        <v/>
      </c>
      <c r="I53" s="8" t="str">
        <f>IF($A53="","",SUMIFS(Zahlungen!$G$6:$G$205,Zahlungen!$B$6:$B$205,$B$3,Zahlungen!$C$6:$C$205,$A53,Zahlungen!$F$6:$F$205,"Warmmiete"))</f>
        <v/>
      </c>
      <c r="J53" s="8" t="str">
        <f t="shared" si="6"/>
        <v/>
      </c>
      <c r="K53" s="11" t="str">
        <f t="shared" si="7"/>
        <v/>
      </c>
      <c r="L53" s="11"/>
      <c r="M53" s="12"/>
    </row>
    <row r="54" spans="1:13" x14ac:dyDescent="0.25">
      <c r="A54" s="7"/>
      <c r="B54" s="7"/>
      <c r="C54" s="7"/>
      <c r="D54" s="8"/>
      <c r="E54" s="8"/>
      <c r="F54" s="8" t="str">
        <f t="shared" si="4"/>
        <v/>
      </c>
      <c r="G54" s="9"/>
      <c r="H54" s="10" t="str">
        <f t="shared" si="5"/>
        <v/>
      </c>
      <c r="I54" s="8" t="str">
        <f>IF($A54="","",SUMIFS(Zahlungen!$G$6:$G$205,Zahlungen!$B$6:$B$205,$B$3,Zahlungen!$C$6:$C$205,$A54,Zahlungen!$F$6:$F$205,"Warmmiete"))</f>
        <v/>
      </c>
      <c r="J54" s="8" t="str">
        <f t="shared" si="6"/>
        <v/>
      </c>
      <c r="K54" s="11" t="str">
        <f t="shared" si="7"/>
        <v/>
      </c>
      <c r="L54" s="11"/>
      <c r="M54" s="12"/>
    </row>
    <row r="55" spans="1:13" x14ac:dyDescent="0.25">
      <c r="A55" s="7"/>
      <c r="B55" s="7"/>
      <c r="C55" s="7"/>
      <c r="D55" s="8"/>
      <c r="E55" s="8"/>
      <c r="F55" s="8" t="str">
        <f t="shared" si="4"/>
        <v/>
      </c>
      <c r="G55" s="9"/>
      <c r="H55" s="10" t="str">
        <f t="shared" si="5"/>
        <v/>
      </c>
      <c r="I55" s="8" t="str">
        <f>IF($A55="","",SUMIFS(Zahlungen!$G$6:$G$205,Zahlungen!$B$6:$B$205,$B$3,Zahlungen!$C$6:$C$205,$A55,Zahlungen!$F$6:$F$205,"Warmmiete"))</f>
        <v/>
      </c>
      <c r="J55" s="8" t="str">
        <f t="shared" si="6"/>
        <v/>
      </c>
      <c r="K55" s="11" t="str">
        <f t="shared" si="7"/>
        <v/>
      </c>
      <c r="L55" s="11"/>
      <c r="M55" s="12"/>
    </row>
    <row r="56" spans="1:13" x14ac:dyDescent="0.25">
      <c r="A56" s="7"/>
      <c r="B56" s="7"/>
      <c r="C56" s="7"/>
      <c r="D56" s="8"/>
      <c r="E56" s="8"/>
      <c r="F56" s="8" t="str">
        <f t="shared" si="4"/>
        <v/>
      </c>
      <c r="G56" s="9"/>
      <c r="H56" s="10" t="str">
        <f t="shared" si="5"/>
        <v/>
      </c>
      <c r="I56" s="8" t="str">
        <f>IF($A56="","",SUMIFS(Zahlungen!$G$6:$G$205,Zahlungen!$B$6:$B$205,$B$3,Zahlungen!$C$6:$C$205,$A56,Zahlungen!$F$6:$F$205,"Warmmiete"))</f>
        <v/>
      </c>
      <c r="J56" s="8" t="str">
        <f t="shared" si="6"/>
        <v/>
      </c>
      <c r="K56" s="11" t="str">
        <f t="shared" si="7"/>
        <v/>
      </c>
      <c r="L56" s="11"/>
      <c r="M56" s="12"/>
    </row>
    <row r="57" spans="1:13" x14ac:dyDescent="0.25">
      <c r="A57" s="7"/>
      <c r="B57" s="7"/>
      <c r="C57" s="7"/>
      <c r="D57" s="8"/>
      <c r="E57" s="8"/>
      <c r="F57" s="8" t="str">
        <f t="shared" si="4"/>
        <v/>
      </c>
      <c r="G57" s="9"/>
      <c r="H57" s="10" t="str">
        <f t="shared" si="5"/>
        <v/>
      </c>
      <c r="I57" s="8" t="str">
        <f>IF($A57="","",SUMIFS(Zahlungen!$G$6:$G$205,Zahlungen!$B$6:$B$205,$B$3,Zahlungen!$C$6:$C$205,$A57,Zahlungen!$F$6:$F$205,"Warmmiete"))</f>
        <v/>
      </c>
      <c r="J57" s="8" t="str">
        <f t="shared" si="6"/>
        <v/>
      </c>
      <c r="K57" s="11" t="str">
        <f t="shared" si="7"/>
        <v/>
      </c>
      <c r="L57" s="11"/>
      <c r="M57" s="12"/>
    </row>
    <row r="58" spans="1:13" x14ac:dyDescent="0.25">
      <c r="A58" s="7"/>
      <c r="B58" s="7"/>
      <c r="C58" s="7"/>
      <c r="D58" s="8"/>
      <c r="E58" s="8"/>
      <c r="F58" s="8" t="str">
        <f t="shared" si="4"/>
        <v/>
      </c>
      <c r="G58" s="9"/>
      <c r="H58" s="10" t="str">
        <f t="shared" si="5"/>
        <v/>
      </c>
      <c r="I58" s="8" t="str">
        <f>IF($A58="","",SUMIFS(Zahlungen!$G$6:$G$205,Zahlungen!$B$6:$B$205,$B$3,Zahlungen!$C$6:$C$205,$A58,Zahlungen!$F$6:$F$205,"Warmmiete"))</f>
        <v/>
      </c>
      <c r="J58" s="8" t="str">
        <f t="shared" si="6"/>
        <v/>
      </c>
      <c r="K58" s="11" t="str">
        <f t="shared" si="7"/>
        <v/>
      </c>
      <c r="L58" s="11"/>
      <c r="M58" s="12"/>
    </row>
    <row r="59" spans="1:13" x14ac:dyDescent="0.25">
      <c r="A59" s="7"/>
      <c r="B59" s="7"/>
      <c r="C59" s="7"/>
      <c r="D59" s="8"/>
      <c r="E59" s="8"/>
      <c r="F59" s="8" t="str">
        <f t="shared" si="4"/>
        <v/>
      </c>
      <c r="G59" s="9"/>
      <c r="H59" s="10" t="str">
        <f t="shared" si="5"/>
        <v/>
      </c>
      <c r="I59" s="8" t="str">
        <f>IF($A59="","",SUMIFS(Zahlungen!$G$6:$G$205,Zahlungen!$B$6:$B$205,$B$3,Zahlungen!$C$6:$C$205,$A59,Zahlungen!$F$6:$F$205,"Warmmiete"))</f>
        <v/>
      </c>
      <c r="J59" s="8" t="str">
        <f t="shared" si="6"/>
        <v/>
      </c>
      <c r="K59" s="11" t="str">
        <f t="shared" si="7"/>
        <v/>
      </c>
      <c r="L59" s="11"/>
      <c r="M59" s="12"/>
    </row>
    <row r="60" spans="1:13" x14ac:dyDescent="0.25">
      <c r="A60" s="7"/>
      <c r="B60" s="7"/>
      <c r="C60" s="7"/>
      <c r="D60" s="8"/>
      <c r="E60" s="8"/>
      <c r="F60" s="8" t="str">
        <f t="shared" si="4"/>
        <v/>
      </c>
      <c r="G60" s="9"/>
      <c r="H60" s="10" t="str">
        <f t="shared" si="5"/>
        <v/>
      </c>
      <c r="I60" s="8" t="str">
        <f>IF($A60="","",SUMIFS(Zahlungen!$G$6:$G$205,Zahlungen!$B$6:$B$205,$B$3,Zahlungen!$C$6:$C$205,$A60,Zahlungen!$F$6:$F$205,"Warmmiete"))</f>
        <v/>
      </c>
      <c r="J60" s="8" t="str">
        <f t="shared" si="6"/>
        <v/>
      </c>
      <c r="K60" s="11" t="str">
        <f t="shared" si="7"/>
        <v/>
      </c>
      <c r="L60" s="11"/>
      <c r="M60" s="12"/>
    </row>
    <row r="61" spans="1:13" x14ac:dyDescent="0.25">
      <c r="A61" s="7"/>
      <c r="B61" s="7"/>
      <c r="C61" s="7"/>
      <c r="D61" s="8"/>
      <c r="E61" s="8"/>
      <c r="F61" s="8" t="str">
        <f t="shared" si="4"/>
        <v/>
      </c>
      <c r="G61" s="9"/>
      <c r="H61" s="10" t="str">
        <f t="shared" si="5"/>
        <v/>
      </c>
      <c r="I61" s="8" t="str">
        <f>IF($A61="","",SUMIFS(Zahlungen!$G$6:$G$205,Zahlungen!$B$6:$B$205,$B$3,Zahlungen!$C$6:$C$205,$A61,Zahlungen!$F$6:$F$205,"Warmmiete"))</f>
        <v/>
      </c>
      <c r="J61" s="8" t="str">
        <f t="shared" si="6"/>
        <v/>
      </c>
      <c r="K61" s="11" t="str">
        <f t="shared" si="7"/>
        <v/>
      </c>
      <c r="L61" s="11"/>
      <c r="M61" s="12"/>
    </row>
    <row r="62" spans="1:13" x14ac:dyDescent="0.25">
      <c r="A62" s="7"/>
      <c r="B62" s="7"/>
      <c r="C62" s="7"/>
      <c r="D62" s="8"/>
      <c r="E62" s="8"/>
      <c r="F62" s="8" t="str">
        <f t="shared" si="4"/>
        <v/>
      </c>
      <c r="G62" s="9"/>
      <c r="H62" s="10" t="str">
        <f t="shared" si="5"/>
        <v/>
      </c>
      <c r="I62" s="8" t="str">
        <f>IF($A62="","",SUMIFS(Zahlungen!$G$6:$G$205,Zahlungen!$B$6:$B$205,$B$3,Zahlungen!$C$6:$C$205,$A62,Zahlungen!$F$6:$F$205,"Warmmiete"))</f>
        <v/>
      </c>
      <c r="J62" s="8" t="str">
        <f t="shared" si="6"/>
        <v/>
      </c>
      <c r="K62" s="11" t="str">
        <f t="shared" si="7"/>
        <v/>
      </c>
      <c r="L62" s="11"/>
      <c r="M62" s="12"/>
    </row>
    <row r="63" spans="1:13" x14ac:dyDescent="0.25">
      <c r="A63" s="7"/>
      <c r="B63" s="7"/>
      <c r="C63" s="7"/>
      <c r="D63" s="8"/>
      <c r="E63" s="8"/>
      <c r="F63" s="8" t="str">
        <f t="shared" si="4"/>
        <v/>
      </c>
      <c r="G63" s="9"/>
      <c r="H63" s="10" t="str">
        <f t="shared" si="5"/>
        <v/>
      </c>
      <c r="I63" s="8" t="str">
        <f>IF($A63="","",SUMIFS(Zahlungen!$G$6:$G$205,Zahlungen!$B$6:$B$205,$B$3,Zahlungen!$C$6:$C$205,$A63,Zahlungen!$F$6:$F$205,"Warmmiete"))</f>
        <v/>
      </c>
      <c r="J63" s="8" t="str">
        <f t="shared" si="6"/>
        <v/>
      </c>
      <c r="K63" s="11" t="str">
        <f t="shared" si="7"/>
        <v/>
      </c>
      <c r="L63" s="11"/>
      <c r="M63" s="12"/>
    </row>
    <row r="64" spans="1:13" x14ac:dyDescent="0.25">
      <c r="A64" s="7"/>
      <c r="B64" s="7"/>
      <c r="C64" s="7"/>
      <c r="D64" s="8"/>
      <c r="E64" s="8"/>
      <c r="F64" s="8" t="str">
        <f t="shared" si="4"/>
        <v/>
      </c>
      <c r="G64" s="9"/>
      <c r="H64" s="10" t="str">
        <f t="shared" si="5"/>
        <v/>
      </c>
      <c r="I64" s="8" t="str">
        <f>IF($A64="","",SUMIFS(Zahlungen!$G$6:$G$205,Zahlungen!$B$6:$B$205,$B$3,Zahlungen!$C$6:$C$205,$A64,Zahlungen!$F$6:$F$205,"Warmmiete"))</f>
        <v/>
      </c>
      <c r="J64" s="8" t="str">
        <f t="shared" si="6"/>
        <v/>
      </c>
      <c r="K64" s="11" t="str">
        <f t="shared" si="7"/>
        <v/>
      </c>
      <c r="L64" s="11"/>
      <c r="M64" s="12"/>
    </row>
    <row r="65" spans="1:13" x14ac:dyDescent="0.25">
      <c r="A65" s="7"/>
      <c r="B65" s="7"/>
      <c r="C65" s="7"/>
      <c r="D65" s="8"/>
      <c r="E65" s="8"/>
      <c r="F65" s="8" t="str">
        <f t="shared" si="4"/>
        <v/>
      </c>
      <c r="G65" s="9"/>
      <c r="H65" s="10" t="str">
        <f t="shared" si="5"/>
        <v/>
      </c>
      <c r="I65" s="8" t="str">
        <f>IF($A65="","",SUMIFS(Zahlungen!$G$6:$G$205,Zahlungen!$B$6:$B$205,$B$3,Zahlungen!$C$6:$C$205,$A65,Zahlungen!$F$6:$F$205,"Warmmiete"))</f>
        <v/>
      </c>
      <c r="J65" s="8" t="str">
        <f t="shared" si="6"/>
        <v/>
      </c>
      <c r="K65" s="11" t="str">
        <f t="shared" si="7"/>
        <v/>
      </c>
      <c r="L65" s="11"/>
      <c r="M65" s="12"/>
    </row>
    <row r="66" spans="1:13" x14ac:dyDescent="0.25">
      <c r="A66" s="7"/>
      <c r="B66" s="7"/>
      <c r="C66" s="7"/>
      <c r="D66" s="8"/>
      <c r="E66" s="8"/>
      <c r="F66" s="8" t="str">
        <f t="shared" si="4"/>
        <v/>
      </c>
      <c r="G66" s="9"/>
      <c r="H66" s="10" t="str">
        <f t="shared" si="5"/>
        <v/>
      </c>
      <c r="I66" s="8" t="str">
        <f>IF($A66="","",SUMIFS(Zahlungen!$G$6:$G$205,Zahlungen!$B$6:$B$205,$B$3,Zahlungen!$C$6:$C$205,$A66,Zahlungen!$F$6:$F$205,"Warmmiete"))</f>
        <v/>
      </c>
      <c r="J66" s="8" t="str">
        <f t="shared" si="6"/>
        <v/>
      </c>
      <c r="K66" s="11" t="str">
        <f t="shared" si="7"/>
        <v/>
      </c>
      <c r="L66" s="11"/>
      <c r="M66" s="12"/>
    </row>
    <row r="67" spans="1:13" x14ac:dyDescent="0.25">
      <c r="A67" s="7"/>
      <c r="B67" s="7"/>
      <c r="C67" s="7"/>
      <c r="D67" s="8"/>
      <c r="E67" s="8"/>
      <c r="F67" s="8" t="str">
        <f t="shared" si="4"/>
        <v/>
      </c>
      <c r="G67" s="9"/>
      <c r="H67" s="10" t="str">
        <f t="shared" si="5"/>
        <v/>
      </c>
      <c r="I67" s="8" t="str">
        <f>IF($A67="","",SUMIFS(Zahlungen!$G$6:$G$205,Zahlungen!$B$6:$B$205,$B$3,Zahlungen!$C$6:$C$205,$A67,Zahlungen!$F$6:$F$205,"Warmmiete"))</f>
        <v/>
      </c>
      <c r="J67" s="8" t="str">
        <f t="shared" si="6"/>
        <v/>
      </c>
      <c r="K67" s="11" t="str">
        <f t="shared" si="7"/>
        <v/>
      </c>
      <c r="L67" s="11"/>
      <c r="M67" s="12"/>
    </row>
    <row r="68" spans="1:13" x14ac:dyDescent="0.25">
      <c r="A68" s="7"/>
      <c r="B68" s="7"/>
      <c r="C68" s="7"/>
      <c r="D68" s="8"/>
      <c r="E68" s="8"/>
      <c r="F68" s="8" t="str">
        <f t="shared" si="4"/>
        <v/>
      </c>
      <c r="G68" s="9"/>
      <c r="H68" s="10" t="str">
        <f t="shared" si="5"/>
        <v/>
      </c>
      <c r="I68" s="8" t="str">
        <f>IF($A68="","",SUMIFS(Zahlungen!$G$6:$G$205,Zahlungen!$B$6:$B$205,$B$3,Zahlungen!$C$6:$C$205,$A68,Zahlungen!$F$6:$F$205,"Warmmiete"))</f>
        <v/>
      </c>
      <c r="J68" s="8" t="str">
        <f t="shared" si="6"/>
        <v/>
      </c>
      <c r="K68" s="11" t="str">
        <f t="shared" si="7"/>
        <v/>
      </c>
      <c r="L68" s="11"/>
      <c r="M68" s="12"/>
    </row>
    <row r="69" spans="1:13" x14ac:dyDescent="0.25">
      <c r="A69" s="7"/>
      <c r="B69" s="7"/>
      <c r="C69" s="7"/>
      <c r="D69" s="8"/>
      <c r="E69" s="8"/>
      <c r="F69" s="8" t="str">
        <f t="shared" si="4"/>
        <v/>
      </c>
      <c r="G69" s="9"/>
      <c r="H69" s="10" t="str">
        <f t="shared" si="5"/>
        <v/>
      </c>
      <c r="I69" s="8" t="str">
        <f>IF($A69="","",SUMIFS(Zahlungen!$G$6:$G$205,Zahlungen!$B$6:$B$205,$B$3,Zahlungen!$C$6:$C$205,$A69,Zahlungen!$F$6:$F$205,"Warmmiete"))</f>
        <v/>
      </c>
      <c r="J69" s="8" t="str">
        <f t="shared" si="6"/>
        <v/>
      </c>
      <c r="K69" s="11" t="str">
        <f t="shared" si="7"/>
        <v/>
      </c>
      <c r="L69" s="11"/>
      <c r="M69" s="12"/>
    </row>
    <row r="70" spans="1:13" x14ac:dyDescent="0.25">
      <c r="A70" s="7"/>
      <c r="B70" s="7"/>
      <c r="C70" s="7"/>
      <c r="D70" s="8"/>
      <c r="E70" s="8"/>
      <c r="F70" s="8" t="str">
        <f t="shared" si="4"/>
        <v/>
      </c>
      <c r="G70" s="9"/>
      <c r="H70" s="10" t="str">
        <f t="shared" si="5"/>
        <v/>
      </c>
      <c r="I70" s="8" t="str">
        <f>IF($A70="","",SUMIFS(Zahlungen!$G$6:$G$205,Zahlungen!$B$6:$B$205,$B$3,Zahlungen!$C$6:$C$205,$A70,Zahlungen!$F$6:$F$205,"Warmmiete"))</f>
        <v/>
      </c>
      <c r="J70" s="8" t="str">
        <f t="shared" si="6"/>
        <v/>
      </c>
      <c r="K70" s="11" t="str">
        <f t="shared" si="7"/>
        <v/>
      </c>
      <c r="L70" s="11"/>
      <c r="M70" s="12"/>
    </row>
    <row r="71" spans="1:13" x14ac:dyDescent="0.25">
      <c r="A71" s="7"/>
      <c r="B71" s="7"/>
      <c r="C71" s="7"/>
      <c r="D71" s="8"/>
      <c r="E71" s="8"/>
      <c r="F71" s="8" t="str">
        <f t="shared" si="4"/>
        <v/>
      </c>
      <c r="G71" s="9"/>
      <c r="H71" s="10" t="str">
        <f t="shared" si="5"/>
        <v/>
      </c>
      <c r="I71" s="8" t="str">
        <f>IF($A71="","",SUMIFS(Zahlungen!$G$6:$G$205,Zahlungen!$B$6:$B$205,$B$3,Zahlungen!$C$6:$C$205,$A71,Zahlungen!$F$6:$F$205,"Warmmiete"))</f>
        <v/>
      </c>
      <c r="J71" s="8" t="str">
        <f t="shared" si="6"/>
        <v/>
      </c>
      <c r="K71" s="11" t="str">
        <f t="shared" si="7"/>
        <v/>
      </c>
      <c r="L71" s="11"/>
      <c r="M71" s="12"/>
    </row>
    <row r="72" spans="1:13" x14ac:dyDescent="0.25">
      <c r="A72" s="7"/>
      <c r="B72" s="7"/>
      <c r="C72" s="7"/>
      <c r="D72" s="8"/>
      <c r="E72" s="8"/>
      <c r="F72" s="8" t="str">
        <f t="shared" si="4"/>
        <v/>
      </c>
      <c r="G72" s="9"/>
      <c r="H72" s="10" t="str">
        <f t="shared" si="5"/>
        <v/>
      </c>
      <c r="I72" s="8" t="str">
        <f>IF($A72="","",SUMIFS(Zahlungen!$G$6:$G$205,Zahlungen!$B$6:$B$205,$B$3,Zahlungen!$C$6:$C$205,$A72,Zahlungen!$F$6:$F$205,"Warmmiete"))</f>
        <v/>
      </c>
      <c r="J72" s="8" t="str">
        <f t="shared" si="6"/>
        <v/>
      </c>
      <c r="K72" s="11" t="str">
        <f t="shared" si="7"/>
        <v/>
      </c>
      <c r="L72" s="11"/>
      <c r="M72" s="12"/>
    </row>
    <row r="73" spans="1:13" x14ac:dyDescent="0.25">
      <c r="A73" s="7"/>
      <c r="B73" s="7"/>
      <c r="C73" s="7"/>
      <c r="D73" s="8"/>
      <c r="E73" s="8"/>
      <c r="F73" s="8" t="str">
        <f t="shared" si="4"/>
        <v/>
      </c>
      <c r="G73" s="9"/>
      <c r="H73" s="10" t="str">
        <f t="shared" si="5"/>
        <v/>
      </c>
      <c r="I73" s="8" t="str">
        <f>IF($A73="","",SUMIFS(Zahlungen!$G$6:$G$205,Zahlungen!$B$6:$B$205,$B$3,Zahlungen!$C$6:$C$205,$A73,Zahlungen!$F$6:$F$205,"Warmmiete"))</f>
        <v/>
      </c>
      <c r="J73" s="8" t="str">
        <f t="shared" si="6"/>
        <v/>
      </c>
      <c r="K73" s="11" t="str">
        <f t="shared" si="7"/>
        <v/>
      </c>
      <c r="L73" s="11"/>
      <c r="M73" s="12"/>
    </row>
    <row r="74" spans="1:13" x14ac:dyDescent="0.25">
      <c r="A74" s="7"/>
      <c r="B74" s="7"/>
      <c r="C74" s="7"/>
      <c r="D74" s="8"/>
      <c r="E74" s="8"/>
      <c r="F74" s="8" t="str">
        <f t="shared" ref="F74:F105" si="8">IF($A74="","",D74+E74)</f>
        <v/>
      </c>
      <c r="G74" s="9"/>
      <c r="H74" s="10" t="str">
        <f t="shared" ref="H74:H105" si="9">IF($A74="","",DATE(YEAR($B$3),MONTH($B$3),G74))</f>
        <v/>
      </c>
      <c r="I74" s="8" t="str">
        <f>IF($A74="","",SUMIFS(Zahlungen!$G$6:$G$205,Zahlungen!$B$6:$B$205,$B$3,Zahlungen!$C$6:$C$205,$A74,Zahlungen!$F$6:$F$205,"Warmmiete"))</f>
        <v/>
      </c>
      <c r="J74" s="8" t="str">
        <f t="shared" ref="J74:J105" si="10">IF($A74="","",MAX(0,F74-I74))</f>
        <v/>
      </c>
      <c r="K74" s="11" t="str">
        <f t="shared" ref="K74:K105" si="11">IF($A74="","",IF(J74=0,"Bezahlt",IF(I74=0,"Offen","Teilweise")))</f>
        <v/>
      </c>
      <c r="L74" s="11"/>
      <c r="M74" s="12"/>
    </row>
    <row r="75" spans="1:13" x14ac:dyDescent="0.25">
      <c r="A75" s="7"/>
      <c r="B75" s="7"/>
      <c r="C75" s="7"/>
      <c r="D75" s="8"/>
      <c r="E75" s="8"/>
      <c r="F75" s="8" t="str">
        <f t="shared" si="8"/>
        <v/>
      </c>
      <c r="G75" s="9"/>
      <c r="H75" s="10" t="str">
        <f t="shared" si="9"/>
        <v/>
      </c>
      <c r="I75" s="8" t="str">
        <f>IF($A75="","",SUMIFS(Zahlungen!$G$6:$G$205,Zahlungen!$B$6:$B$205,$B$3,Zahlungen!$C$6:$C$205,$A75,Zahlungen!$F$6:$F$205,"Warmmiete"))</f>
        <v/>
      </c>
      <c r="J75" s="8" t="str">
        <f t="shared" si="10"/>
        <v/>
      </c>
      <c r="K75" s="11" t="str">
        <f t="shared" si="11"/>
        <v/>
      </c>
      <c r="L75" s="11"/>
      <c r="M75" s="12"/>
    </row>
    <row r="76" spans="1:13" x14ac:dyDescent="0.25">
      <c r="A76" s="7"/>
      <c r="B76" s="7"/>
      <c r="C76" s="7"/>
      <c r="D76" s="8"/>
      <c r="E76" s="8"/>
      <c r="F76" s="8" t="str">
        <f t="shared" si="8"/>
        <v/>
      </c>
      <c r="G76" s="9"/>
      <c r="H76" s="10" t="str">
        <f t="shared" si="9"/>
        <v/>
      </c>
      <c r="I76" s="8" t="str">
        <f>IF($A76="","",SUMIFS(Zahlungen!$G$6:$G$205,Zahlungen!$B$6:$B$205,$B$3,Zahlungen!$C$6:$C$205,$A76,Zahlungen!$F$6:$F$205,"Warmmiete"))</f>
        <v/>
      </c>
      <c r="J76" s="8" t="str">
        <f t="shared" si="10"/>
        <v/>
      </c>
      <c r="K76" s="11" t="str">
        <f t="shared" si="11"/>
        <v/>
      </c>
      <c r="L76" s="11"/>
      <c r="M76" s="12"/>
    </row>
    <row r="77" spans="1:13" x14ac:dyDescent="0.25">
      <c r="A77" s="7"/>
      <c r="B77" s="7"/>
      <c r="C77" s="7"/>
      <c r="D77" s="8"/>
      <c r="E77" s="8"/>
      <c r="F77" s="8" t="str">
        <f t="shared" si="8"/>
        <v/>
      </c>
      <c r="G77" s="9"/>
      <c r="H77" s="10" t="str">
        <f t="shared" si="9"/>
        <v/>
      </c>
      <c r="I77" s="8" t="str">
        <f>IF($A77="","",SUMIFS(Zahlungen!$G$6:$G$205,Zahlungen!$B$6:$B$205,$B$3,Zahlungen!$C$6:$C$205,$A77,Zahlungen!$F$6:$F$205,"Warmmiete"))</f>
        <v/>
      </c>
      <c r="J77" s="8" t="str">
        <f t="shared" si="10"/>
        <v/>
      </c>
      <c r="K77" s="11" t="str">
        <f t="shared" si="11"/>
        <v/>
      </c>
      <c r="L77" s="11"/>
      <c r="M77" s="12"/>
    </row>
    <row r="78" spans="1:13" x14ac:dyDescent="0.25">
      <c r="A78" s="7"/>
      <c r="B78" s="7"/>
      <c r="C78" s="7"/>
      <c r="D78" s="8"/>
      <c r="E78" s="8"/>
      <c r="F78" s="8" t="str">
        <f t="shared" si="8"/>
        <v/>
      </c>
      <c r="G78" s="9"/>
      <c r="H78" s="10" t="str">
        <f t="shared" si="9"/>
        <v/>
      </c>
      <c r="I78" s="8" t="str">
        <f>IF($A78="","",SUMIFS(Zahlungen!$G$6:$G$205,Zahlungen!$B$6:$B$205,$B$3,Zahlungen!$C$6:$C$205,$A78,Zahlungen!$F$6:$F$205,"Warmmiete"))</f>
        <v/>
      </c>
      <c r="J78" s="8" t="str">
        <f t="shared" si="10"/>
        <v/>
      </c>
      <c r="K78" s="11" t="str">
        <f t="shared" si="11"/>
        <v/>
      </c>
      <c r="L78" s="11"/>
      <c r="M78" s="12"/>
    </row>
    <row r="79" spans="1:13" x14ac:dyDescent="0.25">
      <c r="A79" s="7"/>
      <c r="B79" s="7"/>
      <c r="C79" s="7"/>
      <c r="D79" s="8"/>
      <c r="E79" s="8"/>
      <c r="F79" s="8" t="str">
        <f t="shared" si="8"/>
        <v/>
      </c>
      <c r="G79" s="9"/>
      <c r="H79" s="10" t="str">
        <f t="shared" si="9"/>
        <v/>
      </c>
      <c r="I79" s="8" t="str">
        <f>IF($A79="","",SUMIFS(Zahlungen!$G$6:$G$205,Zahlungen!$B$6:$B$205,$B$3,Zahlungen!$C$6:$C$205,$A79,Zahlungen!$F$6:$F$205,"Warmmiete"))</f>
        <v/>
      </c>
      <c r="J79" s="8" t="str">
        <f t="shared" si="10"/>
        <v/>
      </c>
      <c r="K79" s="11" t="str">
        <f t="shared" si="11"/>
        <v/>
      </c>
      <c r="L79" s="11"/>
      <c r="M79" s="12"/>
    </row>
    <row r="80" spans="1:13" x14ac:dyDescent="0.25">
      <c r="A80" s="7"/>
      <c r="B80" s="7"/>
      <c r="C80" s="7"/>
      <c r="D80" s="8"/>
      <c r="E80" s="8"/>
      <c r="F80" s="8" t="str">
        <f t="shared" si="8"/>
        <v/>
      </c>
      <c r="G80" s="9"/>
      <c r="H80" s="10" t="str">
        <f t="shared" si="9"/>
        <v/>
      </c>
      <c r="I80" s="8" t="str">
        <f>IF($A80="","",SUMIFS(Zahlungen!$G$6:$G$205,Zahlungen!$B$6:$B$205,$B$3,Zahlungen!$C$6:$C$205,$A80,Zahlungen!$F$6:$F$205,"Warmmiete"))</f>
        <v/>
      </c>
      <c r="J80" s="8" t="str">
        <f t="shared" si="10"/>
        <v/>
      </c>
      <c r="K80" s="11" t="str">
        <f t="shared" si="11"/>
        <v/>
      </c>
      <c r="L80" s="11"/>
      <c r="M80" s="12"/>
    </row>
    <row r="81" spans="1:13" x14ac:dyDescent="0.25">
      <c r="A81" s="7"/>
      <c r="B81" s="7"/>
      <c r="C81" s="7"/>
      <c r="D81" s="8"/>
      <c r="E81" s="8"/>
      <c r="F81" s="8" t="str">
        <f t="shared" si="8"/>
        <v/>
      </c>
      <c r="G81" s="9"/>
      <c r="H81" s="10" t="str">
        <f t="shared" si="9"/>
        <v/>
      </c>
      <c r="I81" s="8" t="str">
        <f>IF($A81="","",SUMIFS(Zahlungen!$G$6:$G$205,Zahlungen!$B$6:$B$205,$B$3,Zahlungen!$C$6:$C$205,$A81,Zahlungen!$F$6:$F$205,"Warmmiete"))</f>
        <v/>
      </c>
      <c r="J81" s="8" t="str">
        <f t="shared" si="10"/>
        <v/>
      </c>
      <c r="K81" s="11" t="str">
        <f t="shared" si="11"/>
        <v/>
      </c>
      <c r="L81" s="11"/>
      <c r="M81" s="12"/>
    </row>
    <row r="82" spans="1:13" x14ac:dyDescent="0.25">
      <c r="A82" s="7"/>
      <c r="B82" s="7"/>
      <c r="C82" s="7"/>
      <c r="D82" s="8"/>
      <c r="E82" s="8"/>
      <c r="F82" s="8" t="str">
        <f t="shared" si="8"/>
        <v/>
      </c>
      <c r="G82" s="9"/>
      <c r="H82" s="10" t="str">
        <f t="shared" si="9"/>
        <v/>
      </c>
      <c r="I82" s="8" t="str">
        <f>IF($A82="","",SUMIFS(Zahlungen!$G$6:$G$205,Zahlungen!$B$6:$B$205,$B$3,Zahlungen!$C$6:$C$205,$A82,Zahlungen!$F$6:$F$205,"Warmmiete"))</f>
        <v/>
      </c>
      <c r="J82" s="8" t="str">
        <f t="shared" si="10"/>
        <v/>
      </c>
      <c r="K82" s="11" t="str">
        <f t="shared" si="11"/>
        <v/>
      </c>
      <c r="L82" s="11"/>
      <c r="M82" s="12"/>
    </row>
    <row r="83" spans="1:13" x14ac:dyDescent="0.25">
      <c r="A83" s="7"/>
      <c r="B83" s="7"/>
      <c r="C83" s="7"/>
      <c r="D83" s="8"/>
      <c r="E83" s="8"/>
      <c r="F83" s="8" t="str">
        <f t="shared" si="8"/>
        <v/>
      </c>
      <c r="G83" s="9"/>
      <c r="H83" s="10" t="str">
        <f t="shared" si="9"/>
        <v/>
      </c>
      <c r="I83" s="8" t="str">
        <f>IF($A83="","",SUMIFS(Zahlungen!$G$6:$G$205,Zahlungen!$B$6:$B$205,$B$3,Zahlungen!$C$6:$C$205,$A83,Zahlungen!$F$6:$F$205,"Warmmiete"))</f>
        <v/>
      </c>
      <c r="J83" s="8" t="str">
        <f t="shared" si="10"/>
        <v/>
      </c>
      <c r="K83" s="11" t="str">
        <f t="shared" si="11"/>
        <v/>
      </c>
      <c r="L83" s="11"/>
      <c r="M83" s="12"/>
    </row>
    <row r="84" spans="1:13" x14ac:dyDescent="0.25">
      <c r="A84" s="7"/>
      <c r="B84" s="7"/>
      <c r="C84" s="7"/>
      <c r="D84" s="8"/>
      <c r="E84" s="8"/>
      <c r="F84" s="8" t="str">
        <f t="shared" si="8"/>
        <v/>
      </c>
      <c r="G84" s="9"/>
      <c r="H84" s="10" t="str">
        <f t="shared" si="9"/>
        <v/>
      </c>
      <c r="I84" s="8" t="str">
        <f>IF($A84="","",SUMIFS(Zahlungen!$G$6:$G$205,Zahlungen!$B$6:$B$205,$B$3,Zahlungen!$C$6:$C$205,$A84,Zahlungen!$F$6:$F$205,"Warmmiete"))</f>
        <v/>
      </c>
      <c r="J84" s="8" t="str">
        <f t="shared" si="10"/>
        <v/>
      </c>
      <c r="K84" s="11" t="str">
        <f t="shared" si="11"/>
        <v/>
      </c>
      <c r="L84" s="11"/>
      <c r="M84" s="12"/>
    </row>
    <row r="85" spans="1:13" x14ac:dyDescent="0.25">
      <c r="A85" s="7"/>
      <c r="B85" s="7"/>
      <c r="C85" s="7"/>
      <c r="D85" s="8"/>
      <c r="E85" s="8"/>
      <c r="F85" s="8" t="str">
        <f t="shared" si="8"/>
        <v/>
      </c>
      <c r="G85" s="9"/>
      <c r="H85" s="10" t="str">
        <f t="shared" si="9"/>
        <v/>
      </c>
      <c r="I85" s="8" t="str">
        <f>IF($A85="","",SUMIFS(Zahlungen!$G$6:$G$205,Zahlungen!$B$6:$B$205,$B$3,Zahlungen!$C$6:$C$205,$A85,Zahlungen!$F$6:$F$205,"Warmmiete"))</f>
        <v/>
      </c>
      <c r="J85" s="8" t="str">
        <f t="shared" si="10"/>
        <v/>
      </c>
      <c r="K85" s="11" t="str">
        <f t="shared" si="11"/>
        <v/>
      </c>
      <c r="L85" s="11"/>
      <c r="M85" s="12"/>
    </row>
    <row r="86" spans="1:13" x14ac:dyDescent="0.25">
      <c r="A86" s="7"/>
      <c r="B86" s="7"/>
      <c r="C86" s="7"/>
      <c r="D86" s="8"/>
      <c r="E86" s="8"/>
      <c r="F86" s="8" t="str">
        <f t="shared" si="8"/>
        <v/>
      </c>
      <c r="G86" s="9"/>
      <c r="H86" s="10" t="str">
        <f t="shared" si="9"/>
        <v/>
      </c>
      <c r="I86" s="8" t="str">
        <f>IF($A86="","",SUMIFS(Zahlungen!$G$6:$G$205,Zahlungen!$B$6:$B$205,$B$3,Zahlungen!$C$6:$C$205,$A86,Zahlungen!$F$6:$F$205,"Warmmiete"))</f>
        <v/>
      </c>
      <c r="J86" s="8" t="str">
        <f t="shared" si="10"/>
        <v/>
      </c>
      <c r="K86" s="11" t="str">
        <f t="shared" si="11"/>
        <v/>
      </c>
      <c r="L86" s="11"/>
      <c r="M86" s="12"/>
    </row>
    <row r="87" spans="1:13" x14ac:dyDescent="0.25">
      <c r="A87" s="7"/>
      <c r="B87" s="7"/>
      <c r="C87" s="7"/>
      <c r="D87" s="8"/>
      <c r="E87" s="8"/>
      <c r="F87" s="8" t="str">
        <f t="shared" si="8"/>
        <v/>
      </c>
      <c r="G87" s="9"/>
      <c r="H87" s="10" t="str">
        <f t="shared" si="9"/>
        <v/>
      </c>
      <c r="I87" s="8" t="str">
        <f>IF($A87="","",SUMIFS(Zahlungen!$G$6:$G$205,Zahlungen!$B$6:$B$205,$B$3,Zahlungen!$C$6:$C$205,$A87,Zahlungen!$F$6:$F$205,"Warmmiete"))</f>
        <v/>
      </c>
      <c r="J87" s="8" t="str">
        <f t="shared" si="10"/>
        <v/>
      </c>
      <c r="K87" s="11" t="str">
        <f t="shared" si="11"/>
        <v/>
      </c>
      <c r="L87" s="11"/>
      <c r="M87" s="12"/>
    </row>
    <row r="88" spans="1:13" x14ac:dyDescent="0.25">
      <c r="A88" s="7"/>
      <c r="B88" s="7"/>
      <c r="C88" s="7"/>
      <c r="D88" s="8"/>
      <c r="E88" s="8"/>
      <c r="F88" s="8" t="str">
        <f t="shared" si="8"/>
        <v/>
      </c>
      <c r="G88" s="9"/>
      <c r="H88" s="10" t="str">
        <f t="shared" si="9"/>
        <v/>
      </c>
      <c r="I88" s="8" t="str">
        <f>IF($A88="","",SUMIFS(Zahlungen!$G$6:$G$205,Zahlungen!$B$6:$B$205,$B$3,Zahlungen!$C$6:$C$205,$A88,Zahlungen!$F$6:$F$205,"Warmmiete"))</f>
        <v/>
      </c>
      <c r="J88" s="8" t="str">
        <f t="shared" si="10"/>
        <v/>
      </c>
      <c r="K88" s="11" t="str">
        <f t="shared" si="11"/>
        <v/>
      </c>
      <c r="L88" s="11"/>
      <c r="M88" s="12"/>
    </row>
    <row r="89" spans="1:13" x14ac:dyDescent="0.25">
      <c r="A89" s="7"/>
      <c r="B89" s="7"/>
      <c r="C89" s="7"/>
      <c r="D89" s="8"/>
      <c r="E89" s="8"/>
      <c r="F89" s="8" t="str">
        <f t="shared" si="8"/>
        <v/>
      </c>
      <c r="G89" s="9"/>
      <c r="H89" s="10" t="str">
        <f t="shared" si="9"/>
        <v/>
      </c>
      <c r="I89" s="8" t="str">
        <f>IF($A89="","",SUMIFS(Zahlungen!$G$6:$G$205,Zahlungen!$B$6:$B$205,$B$3,Zahlungen!$C$6:$C$205,$A89,Zahlungen!$F$6:$F$205,"Warmmiete"))</f>
        <v/>
      </c>
      <c r="J89" s="8" t="str">
        <f t="shared" si="10"/>
        <v/>
      </c>
      <c r="K89" s="11" t="str">
        <f t="shared" si="11"/>
        <v/>
      </c>
      <c r="L89" s="11"/>
      <c r="M89" s="12"/>
    </row>
    <row r="90" spans="1:13" x14ac:dyDescent="0.25">
      <c r="A90" s="7"/>
      <c r="B90" s="7"/>
      <c r="C90" s="7"/>
      <c r="D90" s="8"/>
      <c r="E90" s="8"/>
      <c r="F90" s="8" t="str">
        <f t="shared" si="8"/>
        <v/>
      </c>
      <c r="G90" s="9"/>
      <c r="H90" s="10" t="str">
        <f t="shared" si="9"/>
        <v/>
      </c>
      <c r="I90" s="8" t="str">
        <f>IF($A90="","",SUMIFS(Zahlungen!$G$6:$G$205,Zahlungen!$B$6:$B$205,$B$3,Zahlungen!$C$6:$C$205,$A90,Zahlungen!$F$6:$F$205,"Warmmiete"))</f>
        <v/>
      </c>
      <c r="J90" s="8" t="str">
        <f t="shared" si="10"/>
        <v/>
      </c>
      <c r="K90" s="11" t="str">
        <f t="shared" si="11"/>
        <v/>
      </c>
      <c r="L90" s="11"/>
      <c r="M90" s="12"/>
    </row>
    <row r="91" spans="1:13" x14ac:dyDescent="0.25">
      <c r="A91" s="7"/>
      <c r="B91" s="7"/>
      <c r="C91" s="7"/>
      <c r="D91" s="8"/>
      <c r="E91" s="8"/>
      <c r="F91" s="8" t="str">
        <f t="shared" si="8"/>
        <v/>
      </c>
      <c r="G91" s="9"/>
      <c r="H91" s="10" t="str">
        <f t="shared" si="9"/>
        <v/>
      </c>
      <c r="I91" s="8" t="str">
        <f>IF($A91="","",SUMIFS(Zahlungen!$G$6:$G$205,Zahlungen!$B$6:$B$205,$B$3,Zahlungen!$C$6:$C$205,$A91,Zahlungen!$F$6:$F$205,"Warmmiete"))</f>
        <v/>
      </c>
      <c r="J91" s="8" t="str">
        <f t="shared" si="10"/>
        <v/>
      </c>
      <c r="K91" s="11" t="str">
        <f t="shared" si="11"/>
        <v/>
      </c>
      <c r="L91" s="11"/>
      <c r="M91" s="12"/>
    </row>
    <row r="92" spans="1:13" x14ac:dyDescent="0.25">
      <c r="A92" s="7"/>
      <c r="B92" s="7"/>
      <c r="C92" s="7"/>
      <c r="D92" s="8"/>
      <c r="E92" s="8"/>
      <c r="F92" s="8" t="str">
        <f t="shared" si="8"/>
        <v/>
      </c>
      <c r="G92" s="9"/>
      <c r="H92" s="10" t="str">
        <f t="shared" si="9"/>
        <v/>
      </c>
      <c r="I92" s="8" t="str">
        <f>IF($A92="","",SUMIFS(Zahlungen!$G$6:$G$205,Zahlungen!$B$6:$B$205,$B$3,Zahlungen!$C$6:$C$205,$A92,Zahlungen!$F$6:$F$205,"Warmmiete"))</f>
        <v/>
      </c>
      <c r="J92" s="8" t="str">
        <f t="shared" si="10"/>
        <v/>
      </c>
      <c r="K92" s="11" t="str">
        <f t="shared" si="11"/>
        <v/>
      </c>
      <c r="L92" s="11"/>
      <c r="M92" s="12"/>
    </row>
    <row r="93" spans="1:13" x14ac:dyDescent="0.25">
      <c r="A93" s="7"/>
      <c r="B93" s="7"/>
      <c r="C93" s="7"/>
      <c r="D93" s="8"/>
      <c r="E93" s="8"/>
      <c r="F93" s="8" t="str">
        <f t="shared" si="8"/>
        <v/>
      </c>
      <c r="G93" s="9"/>
      <c r="H93" s="10" t="str">
        <f t="shared" si="9"/>
        <v/>
      </c>
      <c r="I93" s="8" t="str">
        <f>IF($A93="","",SUMIFS(Zahlungen!$G$6:$G$205,Zahlungen!$B$6:$B$205,$B$3,Zahlungen!$C$6:$C$205,$A93,Zahlungen!$F$6:$F$205,"Warmmiete"))</f>
        <v/>
      </c>
      <c r="J93" s="8" t="str">
        <f t="shared" si="10"/>
        <v/>
      </c>
      <c r="K93" s="11" t="str">
        <f t="shared" si="11"/>
        <v/>
      </c>
      <c r="L93" s="11"/>
      <c r="M93" s="12"/>
    </row>
    <row r="94" spans="1:13" x14ac:dyDescent="0.25">
      <c r="A94" s="7"/>
      <c r="B94" s="7"/>
      <c r="C94" s="7"/>
      <c r="D94" s="8"/>
      <c r="E94" s="8"/>
      <c r="F94" s="8" t="str">
        <f t="shared" si="8"/>
        <v/>
      </c>
      <c r="G94" s="9"/>
      <c r="H94" s="10" t="str">
        <f t="shared" si="9"/>
        <v/>
      </c>
      <c r="I94" s="8" t="str">
        <f>IF($A94="","",SUMIFS(Zahlungen!$G$6:$G$205,Zahlungen!$B$6:$B$205,$B$3,Zahlungen!$C$6:$C$205,$A94,Zahlungen!$F$6:$F$205,"Warmmiete"))</f>
        <v/>
      </c>
      <c r="J94" s="8" t="str">
        <f t="shared" si="10"/>
        <v/>
      </c>
      <c r="K94" s="11" t="str">
        <f t="shared" si="11"/>
        <v/>
      </c>
      <c r="L94" s="11"/>
      <c r="M94" s="12"/>
    </row>
    <row r="95" spans="1:13" x14ac:dyDescent="0.25">
      <c r="A95" s="7"/>
      <c r="B95" s="7"/>
      <c r="C95" s="7"/>
      <c r="D95" s="8"/>
      <c r="E95" s="8"/>
      <c r="F95" s="8" t="str">
        <f t="shared" si="8"/>
        <v/>
      </c>
      <c r="G95" s="9"/>
      <c r="H95" s="10" t="str">
        <f t="shared" si="9"/>
        <v/>
      </c>
      <c r="I95" s="8" t="str">
        <f>IF($A95="","",SUMIFS(Zahlungen!$G$6:$G$205,Zahlungen!$B$6:$B$205,$B$3,Zahlungen!$C$6:$C$205,$A95,Zahlungen!$F$6:$F$205,"Warmmiete"))</f>
        <v/>
      </c>
      <c r="J95" s="8" t="str">
        <f t="shared" si="10"/>
        <v/>
      </c>
      <c r="K95" s="11" t="str">
        <f t="shared" si="11"/>
        <v/>
      </c>
      <c r="L95" s="11"/>
      <c r="M95" s="12"/>
    </row>
    <row r="96" spans="1:13" x14ac:dyDescent="0.25">
      <c r="A96" s="7"/>
      <c r="B96" s="7"/>
      <c r="C96" s="7"/>
      <c r="D96" s="8"/>
      <c r="E96" s="8"/>
      <c r="F96" s="8" t="str">
        <f t="shared" si="8"/>
        <v/>
      </c>
      <c r="G96" s="9"/>
      <c r="H96" s="10" t="str">
        <f t="shared" si="9"/>
        <v/>
      </c>
      <c r="I96" s="8" t="str">
        <f>IF($A96="","",SUMIFS(Zahlungen!$G$6:$G$205,Zahlungen!$B$6:$B$205,$B$3,Zahlungen!$C$6:$C$205,$A96,Zahlungen!$F$6:$F$205,"Warmmiete"))</f>
        <v/>
      </c>
      <c r="J96" s="8" t="str">
        <f t="shared" si="10"/>
        <v/>
      </c>
      <c r="K96" s="11" t="str">
        <f t="shared" si="11"/>
        <v/>
      </c>
      <c r="L96" s="11"/>
      <c r="M96" s="12"/>
    </row>
    <row r="97" spans="1:13" x14ac:dyDescent="0.25">
      <c r="A97" s="7"/>
      <c r="B97" s="7"/>
      <c r="C97" s="7"/>
      <c r="D97" s="8"/>
      <c r="E97" s="8"/>
      <c r="F97" s="8" t="str">
        <f t="shared" si="8"/>
        <v/>
      </c>
      <c r="G97" s="9"/>
      <c r="H97" s="10" t="str">
        <f t="shared" si="9"/>
        <v/>
      </c>
      <c r="I97" s="8" t="str">
        <f>IF($A97="","",SUMIFS(Zahlungen!$G$6:$G$205,Zahlungen!$B$6:$B$205,$B$3,Zahlungen!$C$6:$C$205,$A97,Zahlungen!$F$6:$F$205,"Warmmiete"))</f>
        <v/>
      </c>
      <c r="J97" s="8" t="str">
        <f t="shared" si="10"/>
        <v/>
      </c>
      <c r="K97" s="11" t="str">
        <f t="shared" si="11"/>
        <v/>
      </c>
      <c r="L97" s="11"/>
      <c r="M97" s="12"/>
    </row>
    <row r="98" spans="1:13" x14ac:dyDescent="0.25">
      <c r="A98" s="7"/>
      <c r="B98" s="7"/>
      <c r="C98" s="7"/>
      <c r="D98" s="8"/>
      <c r="E98" s="8"/>
      <c r="F98" s="8" t="str">
        <f t="shared" si="8"/>
        <v/>
      </c>
      <c r="G98" s="9"/>
      <c r="H98" s="10" t="str">
        <f t="shared" si="9"/>
        <v/>
      </c>
      <c r="I98" s="8" t="str">
        <f>IF($A98="","",SUMIFS(Zahlungen!$G$6:$G$205,Zahlungen!$B$6:$B$205,$B$3,Zahlungen!$C$6:$C$205,$A98,Zahlungen!$F$6:$F$205,"Warmmiete"))</f>
        <v/>
      </c>
      <c r="J98" s="8" t="str">
        <f t="shared" si="10"/>
        <v/>
      </c>
      <c r="K98" s="11" t="str">
        <f t="shared" si="11"/>
        <v/>
      </c>
      <c r="L98" s="11"/>
      <c r="M98" s="12"/>
    </row>
    <row r="99" spans="1:13" x14ac:dyDescent="0.25">
      <c r="A99" s="7"/>
      <c r="B99" s="7"/>
      <c r="C99" s="7"/>
      <c r="D99" s="8"/>
      <c r="E99" s="8"/>
      <c r="F99" s="8" t="str">
        <f t="shared" si="8"/>
        <v/>
      </c>
      <c r="G99" s="9"/>
      <c r="H99" s="10" t="str">
        <f t="shared" si="9"/>
        <v/>
      </c>
      <c r="I99" s="8" t="str">
        <f>IF($A99="","",SUMIFS(Zahlungen!$G$6:$G$205,Zahlungen!$B$6:$B$205,$B$3,Zahlungen!$C$6:$C$205,$A99,Zahlungen!$F$6:$F$205,"Warmmiete"))</f>
        <v/>
      </c>
      <c r="J99" s="8" t="str">
        <f t="shared" si="10"/>
        <v/>
      </c>
      <c r="K99" s="11" t="str">
        <f t="shared" si="11"/>
        <v/>
      </c>
      <c r="L99" s="11"/>
      <c r="M99" s="12"/>
    </row>
    <row r="100" spans="1:13" x14ac:dyDescent="0.25">
      <c r="A100" s="7"/>
      <c r="B100" s="7"/>
      <c r="C100" s="7"/>
      <c r="D100" s="8"/>
      <c r="E100" s="8"/>
      <c r="F100" s="8" t="str">
        <f t="shared" si="8"/>
        <v/>
      </c>
      <c r="G100" s="9"/>
      <c r="H100" s="10" t="str">
        <f t="shared" si="9"/>
        <v/>
      </c>
      <c r="I100" s="8" t="str">
        <f>IF($A100="","",SUMIFS(Zahlungen!$G$6:$G$205,Zahlungen!$B$6:$B$205,$B$3,Zahlungen!$C$6:$C$205,$A100,Zahlungen!$F$6:$F$205,"Warmmiete"))</f>
        <v/>
      </c>
      <c r="J100" s="8" t="str">
        <f t="shared" si="10"/>
        <v/>
      </c>
      <c r="K100" s="11" t="str">
        <f t="shared" si="11"/>
        <v/>
      </c>
      <c r="L100" s="11"/>
      <c r="M100" s="12"/>
    </row>
    <row r="101" spans="1:13" x14ac:dyDescent="0.25">
      <c r="A101" s="7"/>
      <c r="B101" s="7"/>
      <c r="C101" s="7"/>
      <c r="D101" s="8"/>
      <c r="E101" s="8"/>
      <c r="F101" s="8" t="str">
        <f t="shared" si="8"/>
        <v/>
      </c>
      <c r="G101" s="9"/>
      <c r="H101" s="10" t="str">
        <f t="shared" si="9"/>
        <v/>
      </c>
      <c r="I101" s="8" t="str">
        <f>IF($A101="","",SUMIFS(Zahlungen!$G$6:$G$205,Zahlungen!$B$6:$B$205,$B$3,Zahlungen!$C$6:$C$205,$A101,Zahlungen!$F$6:$F$205,"Warmmiete"))</f>
        <v/>
      </c>
      <c r="J101" s="8" t="str">
        <f t="shared" si="10"/>
        <v/>
      </c>
      <c r="K101" s="11" t="str">
        <f t="shared" si="11"/>
        <v/>
      </c>
      <c r="L101" s="11"/>
      <c r="M101" s="12"/>
    </row>
    <row r="102" spans="1:13" x14ac:dyDescent="0.25">
      <c r="A102" s="7"/>
      <c r="B102" s="7"/>
      <c r="C102" s="7"/>
      <c r="D102" s="8"/>
      <c r="E102" s="8"/>
      <c r="F102" s="8" t="str">
        <f t="shared" si="8"/>
        <v/>
      </c>
      <c r="G102" s="9"/>
      <c r="H102" s="10" t="str">
        <f t="shared" si="9"/>
        <v/>
      </c>
      <c r="I102" s="8" t="str">
        <f>IF($A102="","",SUMIFS(Zahlungen!$G$6:$G$205,Zahlungen!$B$6:$B$205,$B$3,Zahlungen!$C$6:$C$205,$A102,Zahlungen!$F$6:$F$205,"Warmmiete"))</f>
        <v/>
      </c>
      <c r="J102" s="8" t="str">
        <f t="shared" si="10"/>
        <v/>
      </c>
      <c r="K102" s="11" t="str">
        <f t="shared" si="11"/>
        <v/>
      </c>
      <c r="L102" s="11"/>
      <c r="M102" s="12"/>
    </row>
    <row r="103" spans="1:13" x14ac:dyDescent="0.25">
      <c r="A103" s="7"/>
      <c r="B103" s="7"/>
      <c r="C103" s="7"/>
      <c r="D103" s="8"/>
      <c r="E103" s="8"/>
      <c r="F103" s="8" t="str">
        <f t="shared" si="8"/>
        <v/>
      </c>
      <c r="G103" s="9"/>
      <c r="H103" s="10" t="str">
        <f t="shared" si="9"/>
        <v/>
      </c>
      <c r="I103" s="8" t="str">
        <f>IF($A103="","",SUMIFS(Zahlungen!$G$6:$G$205,Zahlungen!$B$6:$B$205,$B$3,Zahlungen!$C$6:$C$205,$A103,Zahlungen!$F$6:$F$205,"Warmmiete"))</f>
        <v/>
      </c>
      <c r="J103" s="8" t="str">
        <f t="shared" si="10"/>
        <v/>
      </c>
      <c r="K103" s="11" t="str">
        <f t="shared" si="11"/>
        <v/>
      </c>
      <c r="L103" s="11"/>
      <c r="M103" s="12"/>
    </row>
    <row r="104" spans="1:13" x14ac:dyDescent="0.25">
      <c r="A104" s="7"/>
      <c r="B104" s="7"/>
      <c r="C104" s="7"/>
      <c r="D104" s="8"/>
      <c r="E104" s="8"/>
      <c r="F104" s="8" t="str">
        <f t="shared" si="8"/>
        <v/>
      </c>
      <c r="G104" s="9"/>
      <c r="H104" s="10" t="str">
        <f t="shared" si="9"/>
        <v/>
      </c>
      <c r="I104" s="8" t="str">
        <f>IF($A104="","",SUMIFS(Zahlungen!$G$6:$G$205,Zahlungen!$B$6:$B$205,$B$3,Zahlungen!$C$6:$C$205,$A104,Zahlungen!$F$6:$F$205,"Warmmiete"))</f>
        <v/>
      </c>
      <c r="J104" s="8" t="str">
        <f t="shared" si="10"/>
        <v/>
      </c>
      <c r="K104" s="11" t="str">
        <f t="shared" si="11"/>
        <v/>
      </c>
      <c r="L104" s="11"/>
      <c r="M104" s="12"/>
    </row>
    <row r="105" spans="1:13" x14ac:dyDescent="0.25">
      <c r="A105" s="7"/>
      <c r="B105" s="7"/>
      <c r="C105" s="7"/>
      <c r="D105" s="8"/>
      <c r="E105" s="8"/>
      <c r="F105" s="8" t="str">
        <f t="shared" si="8"/>
        <v/>
      </c>
      <c r="G105" s="9"/>
      <c r="H105" s="10" t="str">
        <f t="shared" si="9"/>
        <v/>
      </c>
      <c r="I105" s="8" t="str">
        <f>IF($A105="","",SUMIFS(Zahlungen!$G$6:$G$205,Zahlungen!$B$6:$B$205,$B$3,Zahlungen!$C$6:$C$205,$A105,Zahlungen!$F$6:$F$205,"Warmmiete"))</f>
        <v/>
      </c>
      <c r="J105" s="8" t="str">
        <f t="shared" si="10"/>
        <v/>
      </c>
      <c r="K105" s="11" t="str">
        <f t="shared" si="11"/>
        <v/>
      </c>
      <c r="L105" s="11"/>
      <c r="M105" s="12"/>
    </row>
    <row r="106" spans="1:13" x14ac:dyDescent="0.25">
      <c r="A106" s="7"/>
      <c r="B106" s="7"/>
      <c r="C106" s="7"/>
      <c r="D106" s="8"/>
      <c r="E106" s="8"/>
      <c r="F106" s="8" t="str">
        <f t="shared" ref="F106:F137" si="12">IF($A106="","",D106+E106)</f>
        <v/>
      </c>
      <c r="G106" s="9"/>
      <c r="H106" s="10" t="str">
        <f t="shared" ref="H106:H137" si="13">IF($A106="","",DATE(YEAR($B$3),MONTH($B$3),G106))</f>
        <v/>
      </c>
      <c r="I106" s="8" t="str">
        <f>IF($A106="","",SUMIFS(Zahlungen!$G$6:$G$205,Zahlungen!$B$6:$B$205,$B$3,Zahlungen!$C$6:$C$205,$A106,Zahlungen!$F$6:$F$205,"Warmmiete"))</f>
        <v/>
      </c>
      <c r="J106" s="8" t="str">
        <f t="shared" ref="J106:J137" si="14">IF($A106="","",MAX(0,F106-I106))</f>
        <v/>
      </c>
      <c r="K106" s="11" t="str">
        <f t="shared" ref="K106:K137" si="15">IF($A106="","",IF(J106=0,"Bezahlt",IF(I106=0,"Offen","Teilweise")))</f>
        <v/>
      </c>
      <c r="L106" s="11"/>
      <c r="M106" s="12"/>
    </row>
    <row r="107" spans="1:13" x14ac:dyDescent="0.25">
      <c r="A107" s="7"/>
      <c r="B107" s="7"/>
      <c r="C107" s="7"/>
      <c r="D107" s="8"/>
      <c r="E107" s="8"/>
      <c r="F107" s="8" t="str">
        <f t="shared" si="12"/>
        <v/>
      </c>
      <c r="G107" s="9"/>
      <c r="H107" s="10" t="str">
        <f t="shared" si="13"/>
        <v/>
      </c>
      <c r="I107" s="8" t="str">
        <f>IF($A107="","",SUMIFS(Zahlungen!$G$6:$G$205,Zahlungen!$B$6:$B$205,$B$3,Zahlungen!$C$6:$C$205,$A107,Zahlungen!$F$6:$F$205,"Warmmiete"))</f>
        <v/>
      </c>
      <c r="J107" s="8" t="str">
        <f t="shared" si="14"/>
        <v/>
      </c>
      <c r="K107" s="11" t="str">
        <f t="shared" si="15"/>
        <v/>
      </c>
      <c r="L107" s="11"/>
      <c r="M107" s="12"/>
    </row>
    <row r="108" spans="1:13" x14ac:dyDescent="0.25">
      <c r="A108" s="7"/>
      <c r="B108" s="7"/>
      <c r="C108" s="7"/>
      <c r="D108" s="8"/>
      <c r="E108" s="8"/>
      <c r="F108" s="8" t="str">
        <f t="shared" si="12"/>
        <v/>
      </c>
      <c r="G108" s="9"/>
      <c r="H108" s="10" t="str">
        <f t="shared" si="13"/>
        <v/>
      </c>
      <c r="I108" s="8" t="str">
        <f>IF($A108="","",SUMIFS(Zahlungen!$G$6:$G$205,Zahlungen!$B$6:$B$205,$B$3,Zahlungen!$C$6:$C$205,$A108,Zahlungen!$F$6:$F$205,"Warmmiete"))</f>
        <v/>
      </c>
      <c r="J108" s="8" t="str">
        <f t="shared" si="14"/>
        <v/>
      </c>
      <c r="K108" s="11" t="str">
        <f t="shared" si="15"/>
        <v/>
      </c>
      <c r="L108" s="11"/>
      <c r="M108" s="12"/>
    </row>
    <row r="109" spans="1:13" x14ac:dyDescent="0.25">
      <c r="A109" s="7"/>
      <c r="B109" s="7"/>
      <c r="C109" s="7"/>
      <c r="D109" s="8"/>
      <c r="E109" s="8"/>
      <c r="F109" s="8" t="str">
        <f t="shared" si="12"/>
        <v/>
      </c>
      <c r="G109" s="9"/>
      <c r="H109" s="10" t="str">
        <f t="shared" si="13"/>
        <v/>
      </c>
      <c r="I109" s="8" t="str">
        <f>IF($A109="","",SUMIFS(Zahlungen!$G$6:$G$205,Zahlungen!$B$6:$B$205,$B$3,Zahlungen!$C$6:$C$205,$A109,Zahlungen!$F$6:$F$205,"Warmmiete"))</f>
        <v/>
      </c>
      <c r="J109" s="8" t="str">
        <f t="shared" si="14"/>
        <v/>
      </c>
      <c r="K109" s="11" t="str">
        <f t="shared" si="15"/>
        <v/>
      </c>
      <c r="L109" s="11"/>
      <c r="M109" s="12"/>
    </row>
    <row r="110" spans="1:13" x14ac:dyDescent="0.25">
      <c r="A110" s="7"/>
      <c r="B110" s="7"/>
      <c r="C110" s="7"/>
      <c r="D110" s="8"/>
      <c r="E110" s="8"/>
      <c r="F110" s="8" t="str">
        <f t="shared" si="12"/>
        <v/>
      </c>
      <c r="G110" s="9"/>
      <c r="H110" s="10" t="str">
        <f t="shared" si="13"/>
        <v/>
      </c>
      <c r="I110" s="8" t="str">
        <f>IF($A110="","",SUMIFS(Zahlungen!$G$6:$G$205,Zahlungen!$B$6:$B$205,$B$3,Zahlungen!$C$6:$C$205,$A110,Zahlungen!$F$6:$F$205,"Warmmiete"))</f>
        <v/>
      </c>
      <c r="J110" s="8" t="str">
        <f t="shared" si="14"/>
        <v/>
      </c>
      <c r="K110" s="11" t="str">
        <f t="shared" si="15"/>
        <v/>
      </c>
      <c r="L110" s="11"/>
      <c r="M110" s="12"/>
    </row>
    <row r="111" spans="1:13" x14ac:dyDescent="0.25">
      <c r="A111" s="7"/>
      <c r="B111" s="7"/>
      <c r="C111" s="7"/>
      <c r="D111" s="8"/>
      <c r="E111" s="8"/>
      <c r="F111" s="8" t="str">
        <f t="shared" si="12"/>
        <v/>
      </c>
      <c r="G111" s="9"/>
      <c r="H111" s="10" t="str">
        <f t="shared" si="13"/>
        <v/>
      </c>
      <c r="I111" s="8" t="str">
        <f>IF($A111="","",SUMIFS(Zahlungen!$G$6:$G$205,Zahlungen!$B$6:$B$205,$B$3,Zahlungen!$C$6:$C$205,$A111,Zahlungen!$F$6:$F$205,"Warmmiete"))</f>
        <v/>
      </c>
      <c r="J111" s="8" t="str">
        <f t="shared" si="14"/>
        <v/>
      </c>
      <c r="K111" s="11" t="str">
        <f t="shared" si="15"/>
        <v/>
      </c>
      <c r="L111" s="11"/>
      <c r="M111" s="12"/>
    </row>
    <row r="112" spans="1:13" x14ac:dyDescent="0.25">
      <c r="A112" s="7"/>
      <c r="B112" s="7"/>
      <c r="C112" s="7"/>
      <c r="D112" s="8"/>
      <c r="E112" s="8"/>
      <c r="F112" s="8" t="str">
        <f t="shared" si="12"/>
        <v/>
      </c>
      <c r="G112" s="9"/>
      <c r="H112" s="10" t="str">
        <f t="shared" si="13"/>
        <v/>
      </c>
      <c r="I112" s="8" t="str">
        <f>IF($A112="","",SUMIFS(Zahlungen!$G$6:$G$205,Zahlungen!$B$6:$B$205,$B$3,Zahlungen!$C$6:$C$205,$A112,Zahlungen!$F$6:$F$205,"Warmmiete"))</f>
        <v/>
      </c>
      <c r="J112" s="8" t="str">
        <f t="shared" si="14"/>
        <v/>
      </c>
      <c r="K112" s="11" t="str">
        <f t="shared" si="15"/>
        <v/>
      </c>
      <c r="L112" s="11"/>
      <c r="M112" s="12"/>
    </row>
    <row r="113" spans="1:13" x14ac:dyDescent="0.25">
      <c r="A113" s="7"/>
      <c r="B113" s="7"/>
      <c r="C113" s="7"/>
      <c r="D113" s="8"/>
      <c r="E113" s="8"/>
      <c r="F113" s="8" t="str">
        <f t="shared" si="12"/>
        <v/>
      </c>
      <c r="G113" s="9"/>
      <c r="H113" s="10" t="str">
        <f t="shared" si="13"/>
        <v/>
      </c>
      <c r="I113" s="8" t="str">
        <f>IF($A113="","",SUMIFS(Zahlungen!$G$6:$G$205,Zahlungen!$B$6:$B$205,$B$3,Zahlungen!$C$6:$C$205,$A113,Zahlungen!$F$6:$F$205,"Warmmiete"))</f>
        <v/>
      </c>
      <c r="J113" s="8" t="str">
        <f t="shared" si="14"/>
        <v/>
      </c>
      <c r="K113" s="11" t="str">
        <f t="shared" si="15"/>
        <v/>
      </c>
      <c r="L113" s="11"/>
      <c r="M113" s="12"/>
    </row>
    <row r="114" spans="1:13" x14ac:dyDescent="0.25">
      <c r="A114" s="7"/>
      <c r="B114" s="7"/>
      <c r="C114" s="7"/>
      <c r="D114" s="8"/>
      <c r="E114" s="8"/>
      <c r="F114" s="8" t="str">
        <f t="shared" si="12"/>
        <v/>
      </c>
      <c r="G114" s="9"/>
      <c r="H114" s="10" t="str">
        <f t="shared" si="13"/>
        <v/>
      </c>
      <c r="I114" s="8" t="str">
        <f>IF($A114="","",SUMIFS(Zahlungen!$G$6:$G$205,Zahlungen!$B$6:$B$205,$B$3,Zahlungen!$C$6:$C$205,$A114,Zahlungen!$F$6:$F$205,"Warmmiete"))</f>
        <v/>
      </c>
      <c r="J114" s="8" t="str">
        <f t="shared" si="14"/>
        <v/>
      </c>
      <c r="K114" s="11" t="str">
        <f t="shared" si="15"/>
        <v/>
      </c>
      <c r="L114" s="11"/>
      <c r="M114" s="12"/>
    </row>
    <row r="115" spans="1:13" x14ac:dyDescent="0.25">
      <c r="A115" s="7"/>
      <c r="B115" s="7"/>
      <c r="C115" s="7"/>
      <c r="D115" s="8"/>
      <c r="E115" s="8"/>
      <c r="F115" s="8" t="str">
        <f t="shared" si="12"/>
        <v/>
      </c>
      <c r="G115" s="9"/>
      <c r="H115" s="10" t="str">
        <f t="shared" si="13"/>
        <v/>
      </c>
      <c r="I115" s="8" t="str">
        <f>IF($A115="","",SUMIFS(Zahlungen!$G$6:$G$205,Zahlungen!$B$6:$B$205,$B$3,Zahlungen!$C$6:$C$205,$A115,Zahlungen!$F$6:$F$205,"Warmmiete"))</f>
        <v/>
      </c>
      <c r="J115" s="8" t="str">
        <f t="shared" si="14"/>
        <v/>
      </c>
      <c r="K115" s="11" t="str">
        <f t="shared" si="15"/>
        <v/>
      </c>
      <c r="L115" s="11"/>
      <c r="M115" s="12"/>
    </row>
    <row r="116" spans="1:13" x14ac:dyDescent="0.25">
      <c r="A116" s="7"/>
      <c r="B116" s="7"/>
      <c r="C116" s="7"/>
      <c r="D116" s="8"/>
      <c r="E116" s="8"/>
      <c r="F116" s="8" t="str">
        <f t="shared" si="12"/>
        <v/>
      </c>
      <c r="G116" s="9"/>
      <c r="H116" s="10" t="str">
        <f t="shared" si="13"/>
        <v/>
      </c>
      <c r="I116" s="8" t="str">
        <f>IF($A116="","",SUMIFS(Zahlungen!$G$6:$G$205,Zahlungen!$B$6:$B$205,$B$3,Zahlungen!$C$6:$C$205,$A116,Zahlungen!$F$6:$F$205,"Warmmiete"))</f>
        <v/>
      </c>
      <c r="J116" s="8" t="str">
        <f t="shared" si="14"/>
        <v/>
      </c>
      <c r="K116" s="11" t="str">
        <f t="shared" si="15"/>
        <v/>
      </c>
      <c r="L116" s="11"/>
      <c r="M116" s="12"/>
    </row>
    <row r="117" spans="1:13" x14ac:dyDescent="0.25">
      <c r="A117" s="7"/>
      <c r="B117" s="7"/>
      <c r="C117" s="7"/>
      <c r="D117" s="8"/>
      <c r="E117" s="8"/>
      <c r="F117" s="8" t="str">
        <f t="shared" si="12"/>
        <v/>
      </c>
      <c r="G117" s="9"/>
      <c r="H117" s="10" t="str">
        <f t="shared" si="13"/>
        <v/>
      </c>
      <c r="I117" s="8" t="str">
        <f>IF($A117="","",SUMIFS(Zahlungen!$G$6:$G$205,Zahlungen!$B$6:$B$205,$B$3,Zahlungen!$C$6:$C$205,$A117,Zahlungen!$F$6:$F$205,"Warmmiete"))</f>
        <v/>
      </c>
      <c r="J117" s="8" t="str">
        <f t="shared" si="14"/>
        <v/>
      </c>
      <c r="K117" s="11" t="str">
        <f t="shared" si="15"/>
        <v/>
      </c>
      <c r="L117" s="11"/>
      <c r="M117" s="12"/>
    </row>
    <row r="118" spans="1:13" x14ac:dyDescent="0.25">
      <c r="A118" s="7"/>
      <c r="B118" s="7"/>
      <c r="C118" s="7"/>
      <c r="D118" s="8"/>
      <c r="E118" s="8"/>
      <c r="F118" s="8" t="str">
        <f t="shared" si="12"/>
        <v/>
      </c>
      <c r="G118" s="9"/>
      <c r="H118" s="10" t="str">
        <f t="shared" si="13"/>
        <v/>
      </c>
      <c r="I118" s="8" t="str">
        <f>IF($A118="","",SUMIFS(Zahlungen!$G$6:$G$205,Zahlungen!$B$6:$B$205,$B$3,Zahlungen!$C$6:$C$205,$A118,Zahlungen!$F$6:$F$205,"Warmmiete"))</f>
        <v/>
      </c>
      <c r="J118" s="8" t="str">
        <f t="shared" si="14"/>
        <v/>
      </c>
      <c r="K118" s="11" t="str">
        <f t="shared" si="15"/>
        <v/>
      </c>
      <c r="L118" s="11"/>
      <c r="M118" s="12"/>
    </row>
    <row r="119" spans="1:13" x14ac:dyDescent="0.25">
      <c r="A119" s="7"/>
      <c r="B119" s="7"/>
      <c r="C119" s="7"/>
      <c r="D119" s="8"/>
      <c r="E119" s="8"/>
      <c r="F119" s="8" t="str">
        <f t="shared" si="12"/>
        <v/>
      </c>
      <c r="G119" s="9"/>
      <c r="H119" s="10" t="str">
        <f t="shared" si="13"/>
        <v/>
      </c>
      <c r="I119" s="8" t="str">
        <f>IF($A119="","",SUMIFS(Zahlungen!$G$6:$G$205,Zahlungen!$B$6:$B$205,$B$3,Zahlungen!$C$6:$C$205,$A119,Zahlungen!$F$6:$F$205,"Warmmiete"))</f>
        <v/>
      </c>
      <c r="J119" s="8" t="str">
        <f t="shared" si="14"/>
        <v/>
      </c>
      <c r="K119" s="11" t="str">
        <f t="shared" si="15"/>
        <v/>
      </c>
      <c r="L119" s="11"/>
      <c r="M119" s="12"/>
    </row>
    <row r="120" spans="1:13" x14ac:dyDescent="0.25">
      <c r="A120" s="7"/>
      <c r="B120" s="7"/>
      <c r="C120" s="7"/>
      <c r="D120" s="8"/>
      <c r="E120" s="8"/>
      <c r="F120" s="8" t="str">
        <f t="shared" si="12"/>
        <v/>
      </c>
      <c r="G120" s="9"/>
      <c r="H120" s="10" t="str">
        <f t="shared" si="13"/>
        <v/>
      </c>
      <c r="I120" s="8" t="str">
        <f>IF($A120="","",SUMIFS(Zahlungen!$G$6:$G$205,Zahlungen!$B$6:$B$205,$B$3,Zahlungen!$C$6:$C$205,$A120,Zahlungen!$F$6:$F$205,"Warmmiete"))</f>
        <v/>
      </c>
      <c r="J120" s="8" t="str">
        <f t="shared" si="14"/>
        <v/>
      </c>
      <c r="K120" s="11" t="str">
        <f t="shared" si="15"/>
        <v/>
      </c>
      <c r="L120" s="11"/>
      <c r="M120" s="12"/>
    </row>
    <row r="121" spans="1:13" x14ac:dyDescent="0.25">
      <c r="A121" s="7"/>
      <c r="B121" s="7"/>
      <c r="C121" s="7"/>
      <c r="D121" s="8"/>
      <c r="E121" s="8"/>
      <c r="F121" s="8" t="str">
        <f t="shared" si="12"/>
        <v/>
      </c>
      <c r="G121" s="9"/>
      <c r="H121" s="10" t="str">
        <f t="shared" si="13"/>
        <v/>
      </c>
      <c r="I121" s="8" t="str">
        <f>IF($A121="","",SUMIFS(Zahlungen!$G$6:$G$205,Zahlungen!$B$6:$B$205,$B$3,Zahlungen!$C$6:$C$205,$A121,Zahlungen!$F$6:$F$205,"Warmmiete"))</f>
        <v/>
      </c>
      <c r="J121" s="8" t="str">
        <f t="shared" si="14"/>
        <v/>
      </c>
      <c r="K121" s="11" t="str">
        <f t="shared" si="15"/>
        <v/>
      </c>
      <c r="L121" s="11"/>
      <c r="M121" s="12"/>
    </row>
    <row r="122" spans="1:13" x14ac:dyDescent="0.25">
      <c r="A122" s="7"/>
      <c r="B122" s="7"/>
      <c r="C122" s="7"/>
      <c r="D122" s="8"/>
      <c r="E122" s="8"/>
      <c r="F122" s="8" t="str">
        <f t="shared" si="12"/>
        <v/>
      </c>
      <c r="G122" s="9"/>
      <c r="H122" s="10" t="str">
        <f t="shared" si="13"/>
        <v/>
      </c>
      <c r="I122" s="8" t="str">
        <f>IF($A122="","",SUMIFS(Zahlungen!$G$6:$G$205,Zahlungen!$B$6:$B$205,$B$3,Zahlungen!$C$6:$C$205,$A122,Zahlungen!$F$6:$F$205,"Warmmiete"))</f>
        <v/>
      </c>
      <c r="J122" s="8" t="str">
        <f t="shared" si="14"/>
        <v/>
      </c>
      <c r="K122" s="11" t="str">
        <f t="shared" si="15"/>
        <v/>
      </c>
      <c r="L122" s="11"/>
      <c r="M122" s="12"/>
    </row>
    <row r="123" spans="1:13" x14ac:dyDescent="0.25">
      <c r="A123" s="7"/>
      <c r="B123" s="7"/>
      <c r="C123" s="7"/>
      <c r="D123" s="8"/>
      <c r="E123" s="8"/>
      <c r="F123" s="8" t="str">
        <f t="shared" si="12"/>
        <v/>
      </c>
      <c r="G123" s="9"/>
      <c r="H123" s="10" t="str">
        <f t="shared" si="13"/>
        <v/>
      </c>
      <c r="I123" s="8" t="str">
        <f>IF($A123="","",SUMIFS(Zahlungen!$G$6:$G$205,Zahlungen!$B$6:$B$205,$B$3,Zahlungen!$C$6:$C$205,$A123,Zahlungen!$F$6:$F$205,"Warmmiete"))</f>
        <v/>
      </c>
      <c r="J123" s="8" t="str">
        <f t="shared" si="14"/>
        <v/>
      </c>
      <c r="K123" s="11" t="str">
        <f t="shared" si="15"/>
        <v/>
      </c>
      <c r="L123" s="11"/>
      <c r="M123" s="12"/>
    </row>
    <row r="124" spans="1:13" x14ac:dyDescent="0.25">
      <c r="A124" s="7"/>
      <c r="B124" s="7"/>
      <c r="C124" s="7"/>
      <c r="D124" s="8"/>
      <c r="E124" s="8"/>
      <c r="F124" s="8" t="str">
        <f t="shared" si="12"/>
        <v/>
      </c>
      <c r="G124" s="9"/>
      <c r="H124" s="10" t="str">
        <f t="shared" si="13"/>
        <v/>
      </c>
      <c r="I124" s="8" t="str">
        <f>IF($A124="","",SUMIFS(Zahlungen!$G$6:$G$205,Zahlungen!$B$6:$B$205,$B$3,Zahlungen!$C$6:$C$205,$A124,Zahlungen!$F$6:$F$205,"Warmmiete"))</f>
        <v/>
      </c>
      <c r="J124" s="8" t="str">
        <f t="shared" si="14"/>
        <v/>
      </c>
      <c r="K124" s="11" t="str">
        <f t="shared" si="15"/>
        <v/>
      </c>
      <c r="L124" s="11"/>
      <c r="M124" s="12"/>
    </row>
    <row r="125" spans="1:13" x14ac:dyDescent="0.25">
      <c r="A125" s="7"/>
      <c r="B125" s="7"/>
      <c r="C125" s="7"/>
      <c r="D125" s="8"/>
      <c r="E125" s="8"/>
      <c r="F125" s="8" t="str">
        <f t="shared" si="12"/>
        <v/>
      </c>
      <c r="G125" s="9"/>
      <c r="H125" s="10" t="str">
        <f t="shared" si="13"/>
        <v/>
      </c>
      <c r="I125" s="8" t="str">
        <f>IF($A125="","",SUMIFS(Zahlungen!$G$6:$G$205,Zahlungen!$B$6:$B$205,$B$3,Zahlungen!$C$6:$C$205,$A125,Zahlungen!$F$6:$F$205,"Warmmiete"))</f>
        <v/>
      </c>
      <c r="J125" s="8" t="str">
        <f t="shared" si="14"/>
        <v/>
      </c>
      <c r="K125" s="11" t="str">
        <f t="shared" si="15"/>
        <v/>
      </c>
      <c r="L125" s="11"/>
      <c r="M125" s="12"/>
    </row>
    <row r="126" spans="1:13" x14ac:dyDescent="0.25">
      <c r="A126" s="7"/>
      <c r="B126" s="7"/>
      <c r="C126" s="7"/>
      <c r="D126" s="8"/>
      <c r="E126" s="8"/>
      <c r="F126" s="8" t="str">
        <f t="shared" si="12"/>
        <v/>
      </c>
      <c r="G126" s="9"/>
      <c r="H126" s="10" t="str">
        <f t="shared" si="13"/>
        <v/>
      </c>
      <c r="I126" s="8" t="str">
        <f>IF($A126="","",SUMIFS(Zahlungen!$G$6:$G$205,Zahlungen!$B$6:$B$205,$B$3,Zahlungen!$C$6:$C$205,$A126,Zahlungen!$F$6:$F$205,"Warmmiete"))</f>
        <v/>
      </c>
      <c r="J126" s="8" t="str">
        <f t="shared" si="14"/>
        <v/>
      </c>
      <c r="K126" s="11" t="str">
        <f t="shared" si="15"/>
        <v/>
      </c>
      <c r="L126" s="11"/>
      <c r="M126" s="12"/>
    </row>
    <row r="127" spans="1:13" x14ac:dyDescent="0.25">
      <c r="A127" s="7"/>
      <c r="B127" s="7"/>
      <c r="C127" s="7"/>
      <c r="D127" s="8"/>
      <c r="E127" s="8"/>
      <c r="F127" s="8" t="str">
        <f t="shared" si="12"/>
        <v/>
      </c>
      <c r="G127" s="9"/>
      <c r="H127" s="10" t="str">
        <f t="shared" si="13"/>
        <v/>
      </c>
      <c r="I127" s="8" t="str">
        <f>IF($A127="","",SUMIFS(Zahlungen!$G$6:$G$205,Zahlungen!$B$6:$B$205,$B$3,Zahlungen!$C$6:$C$205,$A127,Zahlungen!$F$6:$F$205,"Warmmiete"))</f>
        <v/>
      </c>
      <c r="J127" s="8" t="str">
        <f t="shared" si="14"/>
        <v/>
      </c>
      <c r="K127" s="11" t="str">
        <f t="shared" si="15"/>
        <v/>
      </c>
      <c r="L127" s="11"/>
      <c r="M127" s="12"/>
    </row>
    <row r="128" spans="1:13" x14ac:dyDescent="0.25">
      <c r="A128" s="7"/>
      <c r="B128" s="7"/>
      <c r="C128" s="7"/>
      <c r="D128" s="8"/>
      <c r="E128" s="8"/>
      <c r="F128" s="8" t="str">
        <f t="shared" si="12"/>
        <v/>
      </c>
      <c r="G128" s="9"/>
      <c r="H128" s="10" t="str">
        <f t="shared" si="13"/>
        <v/>
      </c>
      <c r="I128" s="8" t="str">
        <f>IF($A128="","",SUMIFS(Zahlungen!$G$6:$G$205,Zahlungen!$B$6:$B$205,$B$3,Zahlungen!$C$6:$C$205,$A128,Zahlungen!$F$6:$F$205,"Warmmiete"))</f>
        <v/>
      </c>
      <c r="J128" s="8" t="str">
        <f t="shared" si="14"/>
        <v/>
      </c>
      <c r="K128" s="11" t="str">
        <f t="shared" si="15"/>
        <v/>
      </c>
      <c r="L128" s="11"/>
      <c r="M128" s="12"/>
    </row>
    <row r="129" spans="1:13" x14ac:dyDescent="0.25">
      <c r="A129" s="7"/>
      <c r="B129" s="7"/>
      <c r="C129" s="7"/>
      <c r="D129" s="8"/>
      <c r="E129" s="8"/>
      <c r="F129" s="8" t="str">
        <f t="shared" si="12"/>
        <v/>
      </c>
      <c r="G129" s="9"/>
      <c r="H129" s="10" t="str">
        <f t="shared" si="13"/>
        <v/>
      </c>
      <c r="I129" s="8" t="str">
        <f>IF($A129="","",SUMIFS(Zahlungen!$G$6:$G$205,Zahlungen!$B$6:$B$205,$B$3,Zahlungen!$C$6:$C$205,$A129,Zahlungen!$F$6:$F$205,"Warmmiete"))</f>
        <v/>
      </c>
      <c r="J129" s="8" t="str">
        <f t="shared" si="14"/>
        <v/>
      </c>
      <c r="K129" s="11" t="str">
        <f t="shared" si="15"/>
        <v/>
      </c>
      <c r="L129" s="11"/>
      <c r="M129" s="12"/>
    </row>
    <row r="130" spans="1:13" x14ac:dyDescent="0.25">
      <c r="A130" s="7"/>
      <c r="B130" s="7"/>
      <c r="C130" s="7"/>
      <c r="D130" s="8"/>
      <c r="E130" s="8"/>
      <c r="F130" s="8" t="str">
        <f t="shared" si="12"/>
        <v/>
      </c>
      <c r="G130" s="9"/>
      <c r="H130" s="10" t="str">
        <f t="shared" si="13"/>
        <v/>
      </c>
      <c r="I130" s="8" t="str">
        <f>IF($A130="","",SUMIFS(Zahlungen!$G$6:$G$205,Zahlungen!$B$6:$B$205,$B$3,Zahlungen!$C$6:$C$205,$A130,Zahlungen!$F$6:$F$205,"Warmmiete"))</f>
        <v/>
      </c>
      <c r="J130" s="8" t="str">
        <f t="shared" si="14"/>
        <v/>
      </c>
      <c r="K130" s="11" t="str">
        <f t="shared" si="15"/>
        <v/>
      </c>
      <c r="L130" s="11"/>
      <c r="M130" s="12"/>
    </row>
    <row r="131" spans="1:13" x14ac:dyDescent="0.25">
      <c r="A131" s="7"/>
      <c r="B131" s="7"/>
      <c r="C131" s="7"/>
      <c r="D131" s="8"/>
      <c r="E131" s="8"/>
      <c r="F131" s="8" t="str">
        <f t="shared" si="12"/>
        <v/>
      </c>
      <c r="G131" s="9"/>
      <c r="H131" s="10" t="str">
        <f t="shared" si="13"/>
        <v/>
      </c>
      <c r="I131" s="8" t="str">
        <f>IF($A131="","",SUMIFS(Zahlungen!$G$6:$G$205,Zahlungen!$B$6:$B$205,$B$3,Zahlungen!$C$6:$C$205,$A131,Zahlungen!$F$6:$F$205,"Warmmiete"))</f>
        <v/>
      </c>
      <c r="J131" s="8" t="str">
        <f t="shared" si="14"/>
        <v/>
      </c>
      <c r="K131" s="11" t="str">
        <f t="shared" si="15"/>
        <v/>
      </c>
      <c r="L131" s="11"/>
      <c r="M131" s="12"/>
    </row>
    <row r="132" spans="1:13" x14ac:dyDescent="0.25">
      <c r="A132" s="7"/>
      <c r="B132" s="7"/>
      <c r="C132" s="7"/>
      <c r="D132" s="8"/>
      <c r="E132" s="8"/>
      <c r="F132" s="8" t="str">
        <f t="shared" si="12"/>
        <v/>
      </c>
      <c r="G132" s="9"/>
      <c r="H132" s="10" t="str">
        <f t="shared" si="13"/>
        <v/>
      </c>
      <c r="I132" s="8" t="str">
        <f>IF($A132="","",SUMIFS(Zahlungen!$G$6:$G$205,Zahlungen!$B$6:$B$205,$B$3,Zahlungen!$C$6:$C$205,$A132,Zahlungen!$F$6:$F$205,"Warmmiete"))</f>
        <v/>
      </c>
      <c r="J132" s="8" t="str">
        <f t="shared" si="14"/>
        <v/>
      </c>
      <c r="K132" s="11" t="str">
        <f t="shared" si="15"/>
        <v/>
      </c>
      <c r="L132" s="11"/>
      <c r="M132" s="12"/>
    </row>
    <row r="133" spans="1:13" x14ac:dyDescent="0.25">
      <c r="A133" s="7"/>
      <c r="B133" s="7"/>
      <c r="C133" s="7"/>
      <c r="D133" s="8"/>
      <c r="E133" s="8"/>
      <c r="F133" s="8" t="str">
        <f t="shared" si="12"/>
        <v/>
      </c>
      <c r="G133" s="9"/>
      <c r="H133" s="10" t="str">
        <f t="shared" si="13"/>
        <v/>
      </c>
      <c r="I133" s="8" t="str">
        <f>IF($A133="","",SUMIFS(Zahlungen!$G$6:$G$205,Zahlungen!$B$6:$B$205,$B$3,Zahlungen!$C$6:$C$205,$A133,Zahlungen!$F$6:$F$205,"Warmmiete"))</f>
        <v/>
      </c>
      <c r="J133" s="8" t="str">
        <f t="shared" si="14"/>
        <v/>
      </c>
      <c r="K133" s="11" t="str">
        <f t="shared" si="15"/>
        <v/>
      </c>
      <c r="L133" s="11"/>
      <c r="M133" s="12"/>
    </row>
    <row r="134" spans="1:13" x14ac:dyDescent="0.25">
      <c r="A134" s="7"/>
      <c r="B134" s="7"/>
      <c r="C134" s="7"/>
      <c r="D134" s="8"/>
      <c r="E134" s="8"/>
      <c r="F134" s="8" t="str">
        <f t="shared" si="12"/>
        <v/>
      </c>
      <c r="G134" s="9"/>
      <c r="H134" s="10" t="str">
        <f t="shared" si="13"/>
        <v/>
      </c>
      <c r="I134" s="8" t="str">
        <f>IF($A134="","",SUMIFS(Zahlungen!$G$6:$G$205,Zahlungen!$B$6:$B$205,$B$3,Zahlungen!$C$6:$C$205,$A134,Zahlungen!$F$6:$F$205,"Warmmiete"))</f>
        <v/>
      </c>
      <c r="J134" s="8" t="str">
        <f t="shared" si="14"/>
        <v/>
      </c>
      <c r="K134" s="11" t="str">
        <f t="shared" si="15"/>
        <v/>
      </c>
      <c r="L134" s="11"/>
      <c r="M134" s="12"/>
    </row>
    <row r="135" spans="1:13" x14ac:dyDescent="0.25">
      <c r="A135" s="7"/>
      <c r="B135" s="7"/>
      <c r="C135" s="7"/>
      <c r="D135" s="8"/>
      <c r="E135" s="8"/>
      <c r="F135" s="8" t="str">
        <f t="shared" si="12"/>
        <v/>
      </c>
      <c r="G135" s="9"/>
      <c r="H135" s="10" t="str">
        <f t="shared" si="13"/>
        <v/>
      </c>
      <c r="I135" s="8" t="str">
        <f>IF($A135="","",SUMIFS(Zahlungen!$G$6:$G$205,Zahlungen!$B$6:$B$205,$B$3,Zahlungen!$C$6:$C$205,$A135,Zahlungen!$F$6:$F$205,"Warmmiete"))</f>
        <v/>
      </c>
      <c r="J135" s="8" t="str">
        <f t="shared" si="14"/>
        <v/>
      </c>
      <c r="K135" s="11" t="str">
        <f t="shared" si="15"/>
        <v/>
      </c>
      <c r="L135" s="11"/>
      <c r="M135" s="12"/>
    </row>
    <row r="136" spans="1:13" x14ac:dyDescent="0.25">
      <c r="A136" s="7"/>
      <c r="B136" s="7"/>
      <c r="C136" s="7"/>
      <c r="D136" s="8"/>
      <c r="E136" s="8"/>
      <c r="F136" s="8" t="str">
        <f t="shared" si="12"/>
        <v/>
      </c>
      <c r="G136" s="9"/>
      <c r="H136" s="10" t="str">
        <f t="shared" si="13"/>
        <v/>
      </c>
      <c r="I136" s="8" t="str">
        <f>IF($A136="","",SUMIFS(Zahlungen!$G$6:$G$205,Zahlungen!$B$6:$B$205,$B$3,Zahlungen!$C$6:$C$205,$A136,Zahlungen!$F$6:$F$205,"Warmmiete"))</f>
        <v/>
      </c>
      <c r="J136" s="8" t="str">
        <f t="shared" si="14"/>
        <v/>
      </c>
      <c r="K136" s="11" t="str">
        <f t="shared" si="15"/>
        <v/>
      </c>
      <c r="L136" s="11"/>
      <c r="M136" s="12"/>
    </row>
    <row r="137" spans="1:13" x14ac:dyDescent="0.25">
      <c r="A137" s="7"/>
      <c r="B137" s="7"/>
      <c r="C137" s="7"/>
      <c r="D137" s="8"/>
      <c r="E137" s="8"/>
      <c r="F137" s="8" t="str">
        <f t="shared" si="12"/>
        <v/>
      </c>
      <c r="G137" s="9"/>
      <c r="H137" s="10" t="str">
        <f t="shared" si="13"/>
        <v/>
      </c>
      <c r="I137" s="8" t="str">
        <f>IF($A137="","",SUMIFS(Zahlungen!$G$6:$G$205,Zahlungen!$B$6:$B$205,$B$3,Zahlungen!$C$6:$C$205,$A137,Zahlungen!$F$6:$F$205,"Warmmiete"))</f>
        <v/>
      </c>
      <c r="J137" s="8" t="str">
        <f t="shared" si="14"/>
        <v/>
      </c>
      <c r="K137" s="11" t="str">
        <f t="shared" si="15"/>
        <v/>
      </c>
      <c r="L137" s="11"/>
      <c r="M137" s="12"/>
    </row>
    <row r="138" spans="1:13" x14ac:dyDescent="0.25">
      <c r="A138" s="7"/>
      <c r="B138" s="7"/>
      <c r="C138" s="7"/>
      <c r="D138" s="8"/>
      <c r="E138" s="8"/>
      <c r="F138" s="8" t="str">
        <f t="shared" ref="F138:F169" si="16">IF($A138="","",D138+E138)</f>
        <v/>
      </c>
      <c r="G138" s="9"/>
      <c r="H138" s="10" t="str">
        <f t="shared" ref="H138:H169" si="17">IF($A138="","",DATE(YEAR($B$3),MONTH($B$3),G138))</f>
        <v/>
      </c>
      <c r="I138" s="8" t="str">
        <f>IF($A138="","",SUMIFS(Zahlungen!$G$6:$G$205,Zahlungen!$B$6:$B$205,$B$3,Zahlungen!$C$6:$C$205,$A138,Zahlungen!$F$6:$F$205,"Warmmiete"))</f>
        <v/>
      </c>
      <c r="J138" s="8" t="str">
        <f t="shared" ref="J138:J169" si="18">IF($A138="","",MAX(0,F138-I138))</f>
        <v/>
      </c>
      <c r="K138" s="11" t="str">
        <f t="shared" ref="K138:K169" si="19">IF($A138="","",IF(J138=0,"Bezahlt",IF(I138=0,"Offen","Teilweise")))</f>
        <v/>
      </c>
      <c r="L138" s="11"/>
      <c r="M138" s="12"/>
    </row>
    <row r="139" spans="1:13" x14ac:dyDescent="0.25">
      <c r="A139" s="7"/>
      <c r="B139" s="7"/>
      <c r="C139" s="7"/>
      <c r="D139" s="8"/>
      <c r="E139" s="8"/>
      <c r="F139" s="8" t="str">
        <f t="shared" si="16"/>
        <v/>
      </c>
      <c r="G139" s="9"/>
      <c r="H139" s="10" t="str">
        <f t="shared" si="17"/>
        <v/>
      </c>
      <c r="I139" s="8" t="str">
        <f>IF($A139="","",SUMIFS(Zahlungen!$G$6:$G$205,Zahlungen!$B$6:$B$205,$B$3,Zahlungen!$C$6:$C$205,$A139,Zahlungen!$F$6:$F$205,"Warmmiete"))</f>
        <v/>
      </c>
      <c r="J139" s="8" t="str">
        <f t="shared" si="18"/>
        <v/>
      </c>
      <c r="K139" s="11" t="str">
        <f t="shared" si="19"/>
        <v/>
      </c>
      <c r="L139" s="11"/>
      <c r="M139" s="12"/>
    </row>
    <row r="140" spans="1:13" x14ac:dyDescent="0.25">
      <c r="A140" s="7"/>
      <c r="B140" s="7"/>
      <c r="C140" s="7"/>
      <c r="D140" s="8"/>
      <c r="E140" s="8"/>
      <c r="F140" s="8" t="str">
        <f t="shared" si="16"/>
        <v/>
      </c>
      <c r="G140" s="9"/>
      <c r="H140" s="10" t="str">
        <f t="shared" si="17"/>
        <v/>
      </c>
      <c r="I140" s="8" t="str">
        <f>IF($A140="","",SUMIFS(Zahlungen!$G$6:$G$205,Zahlungen!$B$6:$B$205,$B$3,Zahlungen!$C$6:$C$205,$A140,Zahlungen!$F$6:$F$205,"Warmmiete"))</f>
        <v/>
      </c>
      <c r="J140" s="8" t="str">
        <f t="shared" si="18"/>
        <v/>
      </c>
      <c r="K140" s="11" t="str">
        <f t="shared" si="19"/>
        <v/>
      </c>
      <c r="L140" s="11"/>
      <c r="M140" s="12"/>
    </row>
    <row r="141" spans="1:13" x14ac:dyDescent="0.25">
      <c r="A141" s="7"/>
      <c r="B141" s="7"/>
      <c r="C141" s="7"/>
      <c r="D141" s="8"/>
      <c r="E141" s="8"/>
      <c r="F141" s="8" t="str">
        <f t="shared" si="16"/>
        <v/>
      </c>
      <c r="G141" s="9"/>
      <c r="H141" s="10" t="str">
        <f t="shared" si="17"/>
        <v/>
      </c>
      <c r="I141" s="8" t="str">
        <f>IF($A141="","",SUMIFS(Zahlungen!$G$6:$G$205,Zahlungen!$B$6:$B$205,$B$3,Zahlungen!$C$6:$C$205,$A141,Zahlungen!$F$6:$F$205,"Warmmiete"))</f>
        <v/>
      </c>
      <c r="J141" s="8" t="str">
        <f t="shared" si="18"/>
        <v/>
      </c>
      <c r="K141" s="11" t="str">
        <f t="shared" si="19"/>
        <v/>
      </c>
      <c r="L141" s="11"/>
      <c r="M141" s="12"/>
    </row>
    <row r="142" spans="1:13" x14ac:dyDescent="0.25">
      <c r="A142" s="7"/>
      <c r="B142" s="7"/>
      <c r="C142" s="7"/>
      <c r="D142" s="8"/>
      <c r="E142" s="8"/>
      <c r="F142" s="8" t="str">
        <f t="shared" si="16"/>
        <v/>
      </c>
      <c r="G142" s="9"/>
      <c r="H142" s="10" t="str">
        <f t="shared" si="17"/>
        <v/>
      </c>
      <c r="I142" s="8" t="str">
        <f>IF($A142="","",SUMIFS(Zahlungen!$G$6:$G$205,Zahlungen!$B$6:$B$205,$B$3,Zahlungen!$C$6:$C$205,$A142,Zahlungen!$F$6:$F$205,"Warmmiete"))</f>
        <v/>
      </c>
      <c r="J142" s="8" t="str">
        <f t="shared" si="18"/>
        <v/>
      </c>
      <c r="K142" s="11" t="str">
        <f t="shared" si="19"/>
        <v/>
      </c>
      <c r="L142" s="11"/>
      <c r="M142" s="12"/>
    </row>
    <row r="143" spans="1:13" x14ac:dyDescent="0.25">
      <c r="A143" s="7"/>
      <c r="B143" s="7"/>
      <c r="C143" s="7"/>
      <c r="D143" s="8"/>
      <c r="E143" s="8"/>
      <c r="F143" s="8" t="str">
        <f t="shared" si="16"/>
        <v/>
      </c>
      <c r="G143" s="9"/>
      <c r="H143" s="10" t="str">
        <f t="shared" si="17"/>
        <v/>
      </c>
      <c r="I143" s="8" t="str">
        <f>IF($A143="","",SUMIFS(Zahlungen!$G$6:$G$205,Zahlungen!$B$6:$B$205,$B$3,Zahlungen!$C$6:$C$205,$A143,Zahlungen!$F$6:$F$205,"Warmmiete"))</f>
        <v/>
      </c>
      <c r="J143" s="8" t="str">
        <f t="shared" si="18"/>
        <v/>
      </c>
      <c r="K143" s="11" t="str">
        <f t="shared" si="19"/>
        <v/>
      </c>
      <c r="L143" s="11"/>
      <c r="M143" s="12"/>
    </row>
    <row r="144" spans="1:13" x14ac:dyDescent="0.25">
      <c r="A144" s="7"/>
      <c r="B144" s="7"/>
      <c r="C144" s="7"/>
      <c r="D144" s="8"/>
      <c r="E144" s="8"/>
      <c r="F144" s="8" t="str">
        <f t="shared" si="16"/>
        <v/>
      </c>
      <c r="G144" s="9"/>
      <c r="H144" s="10" t="str">
        <f t="shared" si="17"/>
        <v/>
      </c>
      <c r="I144" s="8" t="str">
        <f>IF($A144="","",SUMIFS(Zahlungen!$G$6:$G$205,Zahlungen!$B$6:$B$205,$B$3,Zahlungen!$C$6:$C$205,$A144,Zahlungen!$F$6:$F$205,"Warmmiete"))</f>
        <v/>
      </c>
      <c r="J144" s="8" t="str">
        <f t="shared" si="18"/>
        <v/>
      </c>
      <c r="K144" s="11" t="str">
        <f t="shared" si="19"/>
        <v/>
      </c>
      <c r="L144" s="11"/>
      <c r="M144" s="12"/>
    </row>
    <row r="145" spans="1:13" x14ac:dyDescent="0.25">
      <c r="A145" s="7"/>
      <c r="B145" s="7"/>
      <c r="C145" s="7"/>
      <c r="D145" s="8"/>
      <c r="E145" s="8"/>
      <c r="F145" s="8" t="str">
        <f t="shared" si="16"/>
        <v/>
      </c>
      <c r="G145" s="9"/>
      <c r="H145" s="10" t="str">
        <f t="shared" si="17"/>
        <v/>
      </c>
      <c r="I145" s="8" t="str">
        <f>IF($A145="","",SUMIFS(Zahlungen!$G$6:$G$205,Zahlungen!$B$6:$B$205,$B$3,Zahlungen!$C$6:$C$205,$A145,Zahlungen!$F$6:$F$205,"Warmmiete"))</f>
        <v/>
      </c>
      <c r="J145" s="8" t="str">
        <f t="shared" si="18"/>
        <v/>
      </c>
      <c r="K145" s="11" t="str">
        <f t="shared" si="19"/>
        <v/>
      </c>
      <c r="L145" s="11"/>
      <c r="M145" s="12"/>
    </row>
    <row r="146" spans="1:13" x14ac:dyDescent="0.25">
      <c r="A146" s="7"/>
      <c r="B146" s="7"/>
      <c r="C146" s="7"/>
      <c r="D146" s="8"/>
      <c r="E146" s="8"/>
      <c r="F146" s="8" t="str">
        <f t="shared" si="16"/>
        <v/>
      </c>
      <c r="G146" s="9"/>
      <c r="H146" s="10" t="str">
        <f t="shared" si="17"/>
        <v/>
      </c>
      <c r="I146" s="8" t="str">
        <f>IF($A146="","",SUMIFS(Zahlungen!$G$6:$G$205,Zahlungen!$B$6:$B$205,$B$3,Zahlungen!$C$6:$C$205,$A146,Zahlungen!$F$6:$F$205,"Warmmiete"))</f>
        <v/>
      </c>
      <c r="J146" s="8" t="str">
        <f t="shared" si="18"/>
        <v/>
      </c>
      <c r="K146" s="11" t="str">
        <f t="shared" si="19"/>
        <v/>
      </c>
      <c r="L146" s="11"/>
      <c r="M146" s="12"/>
    </row>
    <row r="147" spans="1:13" x14ac:dyDescent="0.25">
      <c r="A147" s="7"/>
      <c r="B147" s="7"/>
      <c r="C147" s="7"/>
      <c r="D147" s="8"/>
      <c r="E147" s="8"/>
      <c r="F147" s="8" t="str">
        <f t="shared" si="16"/>
        <v/>
      </c>
      <c r="G147" s="9"/>
      <c r="H147" s="10" t="str">
        <f t="shared" si="17"/>
        <v/>
      </c>
      <c r="I147" s="8" t="str">
        <f>IF($A147="","",SUMIFS(Zahlungen!$G$6:$G$205,Zahlungen!$B$6:$B$205,$B$3,Zahlungen!$C$6:$C$205,$A147,Zahlungen!$F$6:$F$205,"Warmmiete"))</f>
        <v/>
      </c>
      <c r="J147" s="8" t="str">
        <f t="shared" si="18"/>
        <v/>
      </c>
      <c r="K147" s="11" t="str">
        <f t="shared" si="19"/>
        <v/>
      </c>
      <c r="L147" s="11"/>
      <c r="M147" s="12"/>
    </row>
    <row r="148" spans="1:13" x14ac:dyDescent="0.25">
      <c r="A148" s="7"/>
      <c r="B148" s="7"/>
      <c r="C148" s="7"/>
      <c r="D148" s="8"/>
      <c r="E148" s="8"/>
      <c r="F148" s="8" t="str">
        <f t="shared" si="16"/>
        <v/>
      </c>
      <c r="G148" s="9"/>
      <c r="H148" s="10" t="str">
        <f t="shared" si="17"/>
        <v/>
      </c>
      <c r="I148" s="8" t="str">
        <f>IF($A148="","",SUMIFS(Zahlungen!$G$6:$G$205,Zahlungen!$B$6:$B$205,$B$3,Zahlungen!$C$6:$C$205,$A148,Zahlungen!$F$6:$F$205,"Warmmiete"))</f>
        <v/>
      </c>
      <c r="J148" s="8" t="str">
        <f t="shared" si="18"/>
        <v/>
      </c>
      <c r="K148" s="11" t="str">
        <f t="shared" si="19"/>
        <v/>
      </c>
      <c r="L148" s="11"/>
      <c r="M148" s="12"/>
    </row>
    <row r="149" spans="1:13" x14ac:dyDescent="0.25">
      <c r="A149" s="7"/>
      <c r="B149" s="7"/>
      <c r="C149" s="7"/>
      <c r="D149" s="8"/>
      <c r="E149" s="8"/>
      <c r="F149" s="8" t="str">
        <f t="shared" si="16"/>
        <v/>
      </c>
      <c r="G149" s="9"/>
      <c r="H149" s="10" t="str">
        <f t="shared" si="17"/>
        <v/>
      </c>
      <c r="I149" s="8" t="str">
        <f>IF($A149="","",SUMIFS(Zahlungen!$G$6:$G$205,Zahlungen!$B$6:$B$205,$B$3,Zahlungen!$C$6:$C$205,$A149,Zahlungen!$F$6:$F$205,"Warmmiete"))</f>
        <v/>
      </c>
      <c r="J149" s="8" t="str">
        <f t="shared" si="18"/>
        <v/>
      </c>
      <c r="K149" s="11" t="str">
        <f t="shared" si="19"/>
        <v/>
      </c>
      <c r="L149" s="11"/>
      <c r="M149" s="12"/>
    </row>
    <row r="150" spans="1:13" x14ac:dyDescent="0.25">
      <c r="A150" s="7"/>
      <c r="B150" s="7"/>
      <c r="C150" s="7"/>
      <c r="D150" s="8"/>
      <c r="E150" s="8"/>
      <c r="F150" s="8" t="str">
        <f t="shared" si="16"/>
        <v/>
      </c>
      <c r="G150" s="9"/>
      <c r="H150" s="10" t="str">
        <f t="shared" si="17"/>
        <v/>
      </c>
      <c r="I150" s="8" t="str">
        <f>IF($A150="","",SUMIFS(Zahlungen!$G$6:$G$205,Zahlungen!$B$6:$B$205,$B$3,Zahlungen!$C$6:$C$205,$A150,Zahlungen!$F$6:$F$205,"Warmmiete"))</f>
        <v/>
      </c>
      <c r="J150" s="8" t="str">
        <f t="shared" si="18"/>
        <v/>
      </c>
      <c r="K150" s="11" t="str">
        <f t="shared" si="19"/>
        <v/>
      </c>
      <c r="L150" s="11"/>
      <c r="M150" s="12"/>
    </row>
    <row r="151" spans="1:13" x14ac:dyDescent="0.25">
      <c r="A151" s="7"/>
      <c r="B151" s="7"/>
      <c r="C151" s="7"/>
      <c r="D151" s="8"/>
      <c r="E151" s="8"/>
      <c r="F151" s="8" t="str">
        <f t="shared" si="16"/>
        <v/>
      </c>
      <c r="G151" s="9"/>
      <c r="H151" s="10" t="str">
        <f t="shared" si="17"/>
        <v/>
      </c>
      <c r="I151" s="8" t="str">
        <f>IF($A151="","",SUMIFS(Zahlungen!$G$6:$G$205,Zahlungen!$B$6:$B$205,$B$3,Zahlungen!$C$6:$C$205,$A151,Zahlungen!$F$6:$F$205,"Warmmiete"))</f>
        <v/>
      </c>
      <c r="J151" s="8" t="str">
        <f t="shared" si="18"/>
        <v/>
      </c>
      <c r="K151" s="11" t="str">
        <f t="shared" si="19"/>
        <v/>
      </c>
      <c r="L151" s="11"/>
      <c r="M151" s="12"/>
    </row>
    <row r="152" spans="1:13" x14ac:dyDescent="0.25">
      <c r="A152" s="7"/>
      <c r="B152" s="7"/>
      <c r="C152" s="7"/>
      <c r="D152" s="8"/>
      <c r="E152" s="8"/>
      <c r="F152" s="8" t="str">
        <f t="shared" si="16"/>
        <v/>
      </c>
      <c r="G152" s="9"/>
      <c r="H152" s="10" t="str">
        <f t="shared" si="17"/>
        <v/>
      </c>
      <c r="I152" s="8" t="str">
        <f>IF($A152="","",SUMIFS(Zahlungen!$G$6:$G$205,Zahlungen!$B$6:$B$205,$B$3,Zahlungen!$C$6:$C$205,$A152,Zahlungen!$F$6:$F$205,"Warmmiete"))</f>
        <v/>
      </c>
      <c r="J152" s="8" t="str">
        <f t="shared" si="18"/>
        <v/>
      </c>
      <c r="K152" s="11" t="str">
        <f t="shared" si="19"/>
        <v/>
      </c>
      <c r="L152" s="11"/>
      <c r="M152" s="12"/>
    </row>
    <row r="153" spans="1:13" x14ac:dyDescent="0.25">
      <c r="A153" s="7"/>
      <c r="B153" s="7"/>
      <c r="C153" s="7"/>
      <c r="D153" s="8"/>
      <c r="E153" s="8"/>
      <c r="F153" s="8" t="str">
        <f t="shared" si="16"/>
        <v/>
      </c>
      <c r="G153" s="9"/>
      <c r="H153" s="10" t="str">
        <f t="shared" si="17"/>
        <v/>
      </c>
      <c r="I153" s="8" t="str">
        <f>IF($A153="","",SUMIFS(Zahlungen!$G$6:$G$205,Zahlungen!$B$6:$B$205,$B$3,Zahlungen!$C$6:$C$205,$A153,Zahlungen!$F$6:$F$205,"Warmmiete"))</f>
        <v/>
      </c>
      <c r="J153" s="8" t="str">
        <f t="shared" si="18"/>
        <v/>
      </c>
      <c r="K153" s="11" t="str">
        <f t="shared" si="19"/>
        <v/>
      </c>
      <c r="L153" s="11"/>
      <c r="M153" s="12"/>
    </row>
    <row r="154" spans="1:13" x14ac:dyDescent="0.25">
      <c r="A154" s="7"/>
      <c r="B154" s="7"/>
      <c r="C154" s="7"/>
      <c r="D154" s="8"/>
      <c r="E154" s="8"/>
      <c r="F154" s="8" t="str">
        <f t="shared" si="16"/>
        <v/>
      </c>
      <c r="G154" s="9"/>
      <c r="H154" s="10" t="str">
        <f t="shared" si="17"/>
        <v/>
      </c>
      <c r="I154" s="8" t="str">
        <f>IF($A154="","",SUMIFS(Zahlungen!$G$6:$G$205,Zahlungen!$B$6:$B$205,$B$3,Zahlungen!$C$6:$C$205,$A154,Zahlungen!$F$6:$F$205,"Warmmiete"))</f>
        <v/>
      </c>
      <c r="J154" s="8" t="str">
        <f t="shared" si="18"/>
        <v/>
      </c>
      <c r="K154" s="11" t="str">
        <f t="shared" si="19"/>
        <v/>
      </c>
      <c r="L154" s="11"/>
      <c r="M154" s="12"/>
    </row>
    <row r="155" spans="1:13" x14ac:dyDescent="0.25">
      <c r="A155" s="7"/>
      <c r="B155" s="7"/>
      <c r="C155" s="7"/>
      <c r="D155" s="8"/>
      <c r="E155" s="8"/>
      <c r="F155" s="8" t="str">
        <f t="shared" si="16"/>
        <v/>
      </c>
      <c r="G155" s="9"/>
      <c r="H155" s="10" t="str">
        <f t="shared" si="17"/>
        <v/>
      </c>
      <c r="I155" s="8" t="str">
        <f>IF($A155="","",SUMIFS(Zahlungen!$G$6:$G$205,Zahlungen!$B$6:$B$205,$B$3,Zahlungen!$C$6:$C$205,$A155,Zahlungen!$F$6:$F$205,"Warmmiete"))</f>
        <v/>
      </c>
      <c r="J155" s="8" t="str">
        <f t="shared" si="18"/>
        <v/>
      </c>
      <c r="K155" s="11" t="str">
        <f t="shared" si="19"/>
        <v/>
      </c>
      <c r="L155" s="11"/>
      <c r="M155" s="12"/>
    </row>
    <row r="156" spans="1:13" x14ac:dyDescent="0.25">
      <c r="A156" s="7"/>
      <c r="B156" s="7"/>
      <c r="C156" s="7"/>
      <c r="D156" s="8"/>
      <c r="E156" s="8"/>
      <c r="F156" s="8" t="str">
        <f t="shared" si="16"/>
        <v/>
      </c>
      <c r="G156" s="9"/>
      <c r="H156" s="10" t="str">
        <f t="shared" si="17"/>
        <v/>
      </c>
      <c r="I156" s="8" t="str">
        <f>IF($A156="","",SUMIFS(Zahlungen!$G$6:$G$205,Zahlungen!$B$6:$B$205,$B$3,Zahlungen!$C$6:$C$205,$A156,Zahlungen!$F$6:$F$205,"Warmmiete"))</f>
        <v/>
      </c>
      <c r="J156" s="8" t="str">
        <f t="shared" si="18"/>
        <v/>
      </c>
      <c r="K156" s="11" t="str">
        <f t="shared" si="19"/>
        <v/>
      </c>
      <c r="L156" s="11"/>
      <c r="M156" s="12"/>
    </row>
    <row r="157" spans="1:13" x14ac:dyDescent="0.25">
      <c r="A157" s="7"/>
      <c r="B157" s="7"/>
      <c r="C157" s="7"/>
      <c r="D157" s="8"/>
      <c r="E157" s="8"/>
      <c r="F157" s="8" t="str">
        <f t="shared" si="16"/>
        <v/>
      </c>
      <c r="G157" s="9"/>
      <c r="H157" s="10" t="str">
        <f t="shared" si="17"/>
        <v/>
      </c>
      <c r="I157" s="8" t="str">
        <f>IF($A157="","",SUMIFS(Zahlungen!$G$6:$G$205,Zahlungen!$B$6:$B$205,$B$3,Zahlungen!$C$6:$C$205,$A157,Zahlungen!$F$6:$F$205,"Warmmiete"))</f>
        <v/>
      </c>
      <c r="J157" s="8" t="str">
        <f t="shared" si="18"/>
        <v/>
      </c>
      <c r="K157" s="11" t="str">
        <f t="shared" si="19"/>
        <v/>
      </c>
      <c r="L157" s="11"/>
      <c r="M157" s="12"/>
    </row>
    <row r="158" spans="1:13" x14ac:dyDescent="0.25">
      <c r="A158" s="7"/>
      <c r="B158" s="7"/>
      <c r="C158" s="7"/>
      <c r="D158" s="8"/>
      <c r="E158" s="8"/>
      <c r="F158" s="8" t="str">
        <f t="shared" si="16"/>
        <v/>
      </c>
      <c r="G158" s="9"/>
      <c r="H158" s="10" t="str">
        <f t="shared" si="17"/>
        <v/>
      </c>
      <c r="I158" s="8" t="str">
        <f>IF($A158="","",SUMIFS(Zahlungen!$G$6:$G$205,Zahlungen!$B$6:$B$205,$B$3,Zahlungen!$C$6:$C$205,$A158,Zahlungen!$F$6:$F$205,"Warmmiete"))</f>
        <v/>
      </c>
      <c r="J158" s="8" t="str">
        <f t="shared" si="18"/>
        <v/>
      </c>
      <c r="K158" s="11" t="str">
        <f t="shared" si="19"/>
        <v/>
      </c>
      <c r="L158" s="11"/>
      <c r="M158" s="12"/>
    </row>
    <row r="159" spans="1:13" x14ac:dyDescent="0.25">
      <c r="A159" s="7"/>
      <c r="B159" s="7"/>
      <c r="C159" s="7"/>
      <c r="D159" s="8"/>
      <c r="E159" s="8"/>
      <c r="F159" s="8" t="str">
        <f t="shared" si="16"/>
        <v/>
      </c>
      <c r="G159" s="9"/>
      <c r="H159" s="10" t="str">
        <f t="shared" si="17"/>
        <v/>
      </c>
      <c r="I159" s="8" t="str">
        <f>IF($A159="","",SUMIFS(Zahlungen!$G$6:$G$205,Zahlungen!$B$6:$B$205,$B$3,Zahlungen!$C$6:$C$205,$A159,Zahlungen!$F$6:$F$205,"Warmmiete"))</f>
        <v/>
      </c>
      <c r="J159" s="8" t="str">
        <f t="shared" si="18"/>
        <v/>
      </c>
      <c r="K159" s="11" t="str">
        <f t="shared" si="19"/>
        <v/>
      </c>
      <c r="L159" s="11"/>
      <c r="M159" s="12"/>
    </row>
    <row r="160" spans="1:13" x14ac:dyDescent="0.25">
      <c r="A160" s="7"/>
      <c r="B160" s="7"/>
      <c r="C160" s="7"/>
      <c r="D160" s="8"/>
      <c r="E160" s="8"/>
      <c r="F160" s="8" t="str">
        <f t="shared" si="16"/>
        <v/>
      </c>
      <c r="G160" s="9"/>
      <c r="H160" s="10" t="str">
        <f t="shared" si="17"/>
        <v/>
      </c>
      <c r="I160" s="8" t="str">
        <f>IF($A160="","",SUMIFS(Zahlungen!$G$6:$G$205,Zahlungen!$B$6:$B$205,$B$3,Zahlungen!$C$6:$C$205,$A160,Zahlungen!$F$6:$F$205,"Warmmiete"))</f>
        <v/>
      </c>
      <c r="J160" s="8" t="str">
        <f t="shared" si="18"/>
        <v/>
      </c>
      <c r="K160" s="11" t="str">
        <f t="shared" si="19"/>
        <v/>
      </c>
      <c r="L160" s="11"/>
      <c r="M160" s="12"/>
    </row>
    <row r="161" spans="1:13" x14ac:dyDescent="0.25">
      <c r="A161" s="7"/>
      <c r="B161" s="7"/>
      <c r="C161" s="7"/>
      <c r="D161" s="8"/>
      <c r="E161" s="8"/>
      <c r="F161" s="8" t="str">
        <f t="shared" si="16"/>
        <v/>
      </c>
      <c r="G161" s="9"/>
      <c r="H161" s="10" t="str">
        <f t="shared" si="17"/>
        <v/>
      </c>
      <c r="I161" s="8" t="str">
        <f>IF($A161="","",SUMIFS(Zahlungen!$G$6:$G$205,Zahlungen!$B$6:$B$205,$B$3,Zahlungen!$C$6:$C$205,$A161,Zahlungen!$F$6:$F$205,"Warmmiete"))</f>
        <v/>
      </c>
      <c r="J161" s="8" t="str">
        <f t="shared" si="18"/>
        <v/>
      </c>
      <c r="K161" s="11" t="str">
        <f t="shared" si="19"/>
        <v/>
      </c>
      <c r="L161" s="11"/>
      <c r="M161" s="12"/>
    </row>
    <row r="162" spans="1:13" x14ac:dyDescent="0.25">
      <c r="A162" s="7"/>
      <c r="B162" s="7"/>
      <c r="C162" s="7"/>
      <c r="D162" s="8"/>
      <c r="E162" s="8"/>
      <c r="F162" s="8" t="str">
        <f t="shared" si="16"/>
        <v/>
      </c>
      <c r="G162" s="9"/>
      <c r="H162" s="10" t="str">
        <f t="shared" si="17"/>
        <v/>
      </c>
      <c r="I162" s="8" t="str">
        <f>IF($A162="","",SUMIFS(Zahlungen!$G$6:$G$205,Zahlungen!$B$6:$B$205,$B$3,Zahlungen!$C$6:$C$205,$A162,Zahlungen!$F$6:$F$205,"Warmmiete"))</f>
        <v/>
      </c>
      <c r="J162" s="8" t="str">
        <f t="shared" si="18"/>
        <v/>
      </c>
      <c r="K162" s="11" t="str">
        <f t="shared" si="19"/>
        <v/>
      </c>
      <c r="L162" s="11"/>
      <c r="M162" s="12"/>
    </row>
    <row r="163" spans="1:13" x14ac:dyDescent="0.25">
      <c r="A163" s="7"/>
      <c r="B163" s="7"/>
      <c r="C163" s="7"/>
      <c r="D163" s="8"/>
      <c r="E163" s="8"/>
      <c r="F163" s="8" t="str">
        <f t="shared" si="16"/>
        <v/>
      </c>
      <c r="G163" s="9"/>
      <c r="H163" s="10" t="str">
        <f t="shared" si="17"/>
        <v/>
      </c>
      <c r="I163" s="8" t="str">
        <f>IF($A163="","",SUMIFS(Zahlungen!$G$6:$G$205,Zahlungen!$B$6:$B$205,$B$3,Zahlungen!$C$6:$C$205,$A163,Zahlungen!$F$6:$F$205,"Warmmiete"))</f>
        <v/>
      </c>
      <c r="J163" s="8" t="str">
        <f t="shared" si="18"/>
        <v/>
      </c>
      <c r="K163" s="11" t="str">
        <f t="shared" si="19"/>
        <v/>
      </c>
      <c r="L163" s="11"/>
      <c r="M163" s="12"/>
    </row>
    <row r="164" spans="1:13" x14ac:dyDescent="0.25">
      <c r="A164" s="7"/>
      <c r="B164" s="7"/>
      <c r="C164" s="7"/>
      <c r="D164" s="8"/>
      <c r="E164" s="8"/>
      <c r="F164" s="8" t="str">
        <f t="shared" si="16"/>
        <v/>
      </c>
      <c r="G164" s="9"/>
      <c r="H164" s="10" t="str">
        <f t="shared" si="17"/>
        <v/>
      </c>
      <c r="I164" s="8" t="str">
        <f>IF($A164="","",SUMIFS(Zahlungen!$G$6:$G$205,Zahlungen!$B$6:$B$205,$B$3,Zahlungen!$C$6:$C$205,$A164,Zahlungen!$F$6:$F$205,"Warmmiete"))</f>
        <v/>
      </c>
      <c r="J164" s="8" t="str">
        <f t="shared" si="18"/>
        <v/>
      </c>
      <c r="K164" s="11" t="str">
        <f t="shared" si="19"/>
        <v/>
      </c>
      <c r="L164" s="11"/>
      <c r="M164" s="12"/>
    </row>
    <row r="165" spans="1:13" x14ac:dyDescent="0.25">
      <c r="A165" s="7"/>
      <c r="B165" s="7"/>
      <c r="C165" s="7"/>
      <c r="D165" s="8"/>
      <c r="E165" s="8"/>
      <c r="F165" s="8" t="str">
        <f t="shared" si="16"/>
        <v/>
      </c>
      <c r="G165" s="9"/>
      <c r="H165" s="10" t="str">
        <f t="shared" si="17"/>
        <v/>
      </c>
      <c r="I165" s="8" t="str">
        <f>IF($A165="","",SUMIFS(Zahlungen!$G$6:$G$205,Zahlungen!$B$6:$B$205,$B$3,Zahlungen!$C$6:$C$205,$A165,Zahlungen!$F$6:$F$205,"Warmmiete"))</f>
        <v/>
      </c>
      <c r="J165" s="8" t="str">
        <f t="shared" si="18"/>
        <v/>
      </c>
      <c r="K165" s="11" t="str">
        <f t="shared" si="19"/>
        <v/>
      </c>
      <c r="L165" s="11"/>
      <c r="M165" s="12"/>
    </row>
    <row r="166" spans="1:13" x14ac:dyDescent="0.25">
      <c r="A166" s="7"/>
      <c r="B166" s="7"/>
      <c r="C166" s="7"/>
      <c r="D166" s="8"/>
      <c r="E166" s="8"/>
      <c r="F166" s="8" t="str">
        <f t="shared" si="16"/>
        <v/>
      </c>
      <c r="G166" s="9"/>
      <c r="H166" s="10" t="str">
        <f t="shared" si="17"/>
        <v/>
      </c>
      <c r="I166" s="8" t="str">
        <f>IF($A166="","",SUMIFS(Zahlungen!$G$6:$G$205,Zahlungen!$B$6:$B$205,$B$3,Zahlungen!$C$6:$C$205,$A166,Zahlungen!$F$6:$F$205,"Warmmiete"))</f>
        <v/>
      </c>
      <c r="J166" s="8" t="str">
        <f t="shared" si="18"/>
        <v/>
      </c>
      <c r="K166" s="11" t="str">
        <f t="shared" si="19"/>
        <v/>
      </c>
      <c r="L166" s="11"/>
      <c r="M166" s="12"/>
    </row>
    <row r="167" spans="1:13" x14ac:dyDescent="0.25">
      <c r="A167" s="7"/>
      <c r="B167" s="7"/>
      <c r="C167" s="7"/>
      <c r="D167" s="8"/>
      <c r="E167" s="8"/>
      <c r="F167" s="8" t="str">
        <f t="shared" si="16"/>
        <v/>
      </c>
      <c r="G167" s="9"/>
      <c r="H167" s="10" t="str">
        <f t="shared" si="17"/>
        <v/>
      </c>
      <c r="I167" s="8" t="str">
        <f>IF($A167="","",SUMIFS(Zahlungen!$G$6:$G$205,Zahlungen!$B$6:$B$205,$B$3,Zahlungen!$C$6:$C$205,$A167,Zahlungen!$F$6:$F$205,"Warmmiete"))</f>
        <v/>
      </c>
      <c r="J167" s="8" t="str">
        <f t="shared" si="18"/>
        <v/>
      </c>
      <c r="K167" s="11" t="str">
        <f t="shared" si="19"/>
        <v/>
      </c>
      <c r="L167" s="11"/>
      <c r="M167" s="12"/>
    </row>
    <row r="168" spans="1:13" x14ac:dyDescent="0.25">
      <c r="A168" s="7"/>
      <c r="B168" s="7"/>
      <c r="C168" s="7"/>
      <c r="D168" s="8"/>
      <c r="E168" s="8"/>
      <c r="F168" s="8" t="str">
        <f t="shared" si="16"/>
        <v/>
      </c>
      <c r="G168" s="9"/>
      <c r="H168" s="10" t="str">
        <f t="shared" si="17"/>
        <v/>
      </c>
      <c r="I168" s="8" t="str">
        <f>IF($A168="","",SUMIFS(Zahlungen!$G$6:$G$205,Zahlungen!$B$6:$B$205,$B$3,Zahlungen!$C$6:$C$205,$A168,Zahlungen!$F$6:$F$205,"Warmmiete"))</f>
        <v/>
      </c>
      <c r="J168" s="8" t="str">
        <f t="shared" si="18"/>
        <v/>
      </c>
      <c r="K168" s="11" t="str">
        <f t="shared" si="19"/>
        <v/>
      </c>
      <c r="L168" s="11"/>
      <c r="M168" s="12"/>
    </row>
    <row r="169" spans="1:13" x14ac:dyDescent="0.25">
      <c r="A169" s="7"/>
      <c r="B169" s="7"/>
      <c r="C169" s="7"/>
      <c r="D169" s="8"/>
      <c r="E169" s="8"/>
      <c r="F169" s="8" t="str">
        <f t="shared" si="16"/>
        <v/>
      </c>
      <c r="G169" s="9"/>
      <c r="H169" s="10" t="str">
        <f t="shared" si="17"/>
        <v/>
      </c>
      <c r="I169" s="8" t="str">
        <f>IF($A169="","",SUMIFS(Zahlungen!$G$6:$G$205,Zahlungen!$B$6:$B$205,$B$3,Zahlungen!$C$6:$C$205,$A169,Zahlungen!$F$6:$F$205,"Warmmiete"))</f>
        <v/>
      </c>
      <c r="J169" s="8" t="str">
        <f t="shared" si="18"/>
        <v/>
      </c>
      <c r="K169" s="11" t="str">
        <f t="shared" si="19"/>
        <v/>
      </c>
      <c r="L169" s="11"/>
      <c r="M169" s="12"/>
    </row>
    <row r="170" spans="1:13" x14ac:dyDescent="0.25">
      <c r="A170" s="7"/>
      <c r="B170" s="7"/>
      <c r="C170" s="7"/>
      <c r="D170" s="8"/>
      <c r="E170" s="8"/>
      <c r="F170" s="8" t="str">
        <f t="shared" ref="F170:F201" si="20">IF($A170="","",D170+E170)</f>
        <v/>
      </c>
      <c r="G170" s="9"/>
      <c r="H170" s="10" t="str">
        <f t="shared" ref="H170:H201" si="21">IF($A170="","",DATE(YEAR($B$3),MONTH($B$3),G170))</f>
        <v/>
      </c>
      <c r="I170" s="8" t="str">
        <f>IF($A170="","",SUMIFS(Zahlungen!$G$6:$G$205,Zahlungen!$B$6:$B$205,$B$3,Zahlungen!$C$6:$C$205,$A170,Zahlungen!$F$6:$F$205,"Warmmiete"))</f>
        <v/>
      </c>
      <c r="J170" s="8" t="str">
        <f t="shared" ref="J170:J201" si="22">IF($A170="","",MAX(0,F170-I170))</f>
        <v/>
      </c>
      <c r="K170" s="11" t="str">
        <f t="shared" ref="K170:K201" si="23">IF($A170="","",IF(J170=0,"Bezahlt",IF(I170=0,"Offen","Teilweise")))</f>
        <v/>
      </c>
      <c r="L170" s="11"/>
      <c r="M170" s="12"/>
    </row>
    <row r="171" spans="1:13" x14ac:dyDescent="0.25">
      <c r="A171" s="7"/>
      <c r="B171" s="7"/>
      <c r="C171" s="7"/>
      <c r="D171" s="8"/>
      <c r="E171" s="8"/>
      <c r="F171" s="8" t="str">
        <f t="shared" si="20"/>
        <v/>
      </c>
      <c r="G171" s="9"/>
      <c r="H171" s="10" t="str">
        <f t="shared" si="21"/>
        <v/>
      </c>
      <c r="I171" s="8" t="str">
        <f>IF($A171="","",SUMIFS(Zahlungen!$G$6:$G$205,Zahlungen!$B$6:$B$205,$B$3,Zahlungen!$C$6:$C$205,$A171,Zahlungen!$F$6:$F$205,"Warmmiete"))</f>
        <v/>
      </c>
      <c r="J171" s="8" t="str">
        <f t="shared" si="22"/>
        <v/>
      </c>
      <c r="K171" s="11" t="str">
        <f t="shared" si="23"/>
        <v/>
      </c>
      <c r="L171" s="11"/>
      <c r="M171" s="12"/>
    </row>
    <row r="172" spans="1:13" x14ac:dyDescent="0.25">
      <c r="A172" s="7"/>
      <c r="B172" s="7"/>
      <c r="C172" s="7"/>
      <c r="D172" s="8"/>
      <c r="E172" s="8"/>
      <c r="F172" s="8" t="str">
        <f t="shared" si="20"/>
        <v/>
      </c>
      <c r="G172" s="9"/>
      <c r="H172" s="10" t="str">
        <f t="shared" si="21"/>
        <v/>
      </c>
      <c r="I172" s="8" t="str">
        <f>IF($A172="","",SUMIFS(Zahlungen!$G$6:$G$205,Zahlungen!$B$6:$B$205,$B$3,Zahlungen!$C$6:$C$205,$A172,Zahlungen!$F$6:$F$205,"Warmmiete"))</f>
        <v/>
      </c>
      <c r="J172" s="8" t="str">
        <f t="shared" si="22"/>
        <v/>
      </c>
      <c r="K172" s="11" t="str">
        <f t="shared" si="23"/>
        <v/>
      </c>
      <c r="L172" s="11"/>
      <c r="M172" s="12"/>
    </row>
    <row r="173" spans="1:13" x14ac:dyDescent="0.25">
      <c r="A173" s="7"/>
      <c r="B173" s="7"/>
      <c r="C173" s="7"/>
      <c r="D173" s="8"/>
      <c r="E173" s="8"/>
      <c r="F173" s="8" t="str">
        <f t="shared" si="20"/>
        <v/>
      </c>
      <c r="G173" s="9"/>
      <c r="H173" s="10" t="str">
        <f t="shared" si="21"/>
        <v/>
      </c>
      <c r="I173" s="8" t="str">
        <f>IF($A173="","",SUMIFS(Zahlungen!$G$6:$G$205,Zahlungen!$B$6:$B$205,$B$3,Zahlungen!$C$6:$C$205,$A173,Zahlungen!$F$6:$F$205,"Warmmiete"))</f>
        <v/>
      </c>
      <c r="J173" s="8" t="str">
        <f t="shared" si="22"/>
        <v/>
      </c>
      <c r="K173" s="11" t="str">
        <f t="shared" si="23"/>
        <v/>
      </c>
      <c r="L173" s="11"/>
      <c r="M173" s="12"/>
    </row>
    <row r="174" spans="1:13" x14ac:dyDescent="0.25">
      <c r="A174" s="7"/>
      <c r="B174" s="7"/>
      <c r="C174" s="7"/>
      <c r="D174" s="8"/>
      <c r="E174" s="8"/>
      <c r="F174" s="8" t="str">
        <f t="shared" si="20"/>
        <v/>
      </c>
      <c r="G174" s="9"/>
      <c r="H174" s="10" t="str">
        <f t="shared" si="21"/>
        <v/>
      </c>
      <c r="I174" s="8" t="str">
        <f>IF($A174="","",SUMIFS(Zahlungen!$G$6:$G$205,Zahlungen!$B$6:$B$205,$B$3,Zahlungen!$C$6:$C$205,$A174,Zahlungen!$F$6:$F$205,"Warmmiete"))</f>
        <v/>
      </c>
      <c r="J174" s="8" t="str">
        <f t="shared" si="22"/>
        <v/>
      </c>
      <c r="K174" s="11" t="str">
        <f t="shared" si="23"/>
        <v/>
      </c>
      <c r="L174" s="11"/>
      <c r="M174" s="12"/>
    </row>
    <row r="175" spans="1:13" x14ac:dyDescent="0.25">
      <c r="A175" s="7"/>
      <c r="B175" s="7"/>
      <c r="C175" s="7"/>
      <c r="D175" s="8"/>
      <c r="E175" s="8"/>
      <c r="F175" s="8" t="str">
        <f t="shared" si="20"/>
        <v/>
      </c>
      <c r="G175" s="9"/>
      <c r="H175" s="10" t="str">
        <f t="shared" si="21"/>
        <v/>
      </c>
      <c r="I175" s="8" t="str">
        <f>IF($A175="","",SUMIFS(Zahlungen!$G$6:$G$205,Zahlungen!$B$6:$B$205,$B$3,Zahlungen!$C$6:$C$205,$A175,Zahlungen!$F$6:$F$205,"Warmmiete"))</f>
        <v/>
      </c>
      <c r="J175" s="8" t="str">
        <f t="shared" si="22"/>
        <v/>
      </c>
      <c r="K175" s="11" t="str">
        <f t="shared" si="23"/>
        <v/>
      </c>
      <c r="L175" s="11"/>
      <c r="M175" s="12"/>
    </row>
    <row r="176" spans="1:13" x14ac:dyDescent="0.25">
      <c r="A176" s="7"/>
      <c r="B176" s="7"/>
      <c r="C176" s="7"/>
      <c r="D176" s="8"/>
      <c r="E176" s="8"/>
      <c r="F176" s="8" t="str">
        <f t="shared" si="20"/>
        <v/>
      </c>
      <c r="G176" s="9"/>
      <c r="H176" s="10" t="str">
        <f t="shared" si="21"/>
        <v/>
      </c>
      <c r="I176" s="8" t="str">
        <f>IF($A176="","",SUMIFS(Zahlungen!$G$6:$G$205,Zahlungen!$B$6:$B$205,$B$3,Zahlungen!$C$6:$C$205,$A176,Zahlungen!$F$6:$F$205,"Warmmiete"))</f>
        <v/>
      </c>
      <c r="J176" s="8" t="str">
        <f t="shared" si="22"/>
        <v/>
      </c>
      <c r="K176" s="11" t="str">
        <f t="shared" si="23"/>
        <v/>
      </c>
      <c r="L176" s="11"/>
      <c r="M176" s="12"/>
    </row>
    <row r="177" spans="1:13" x14ac:dyDescent="0.25">
      <c r="A177" s="7"/>
      <c r="B177" s="7"/>
      <c r="C177" s="7"/>
      <c r="D177" s="8"/>
      <c r="E177" s="8"/>
      <c r="F177" s="8" t="str">
        <f t="shared" si="20"/>
        <v/>
      </c>
      <c r="G177" s="9"/>
      <c r="H177" s="10" t="str">
        <f t="shared" si="21"/>
        <v/>
      </c>
      <c r="I177" s="8" t="str">
        <f>IF($A177="","",SUMIFS(Zahlungen!$G$6:$G$205,Zahlungen!$B$6:$B$205,$B$3,Zahlungen!$C$6:$C$205,$A177,Zahlungen!$F$6:$F$205,"Warmmiete"))</f>
        <v/>
      </c>
      <c r="J177" s="8" t="str">
        <f t="shared" si="22"/>
        <v/>
      </c>
      <c r="K177" s="11" t="str">
        <f t="shared" si="23"/>
        <v/>
      </c>
      <c r="L177" s="11"/>
      <c r="M177" s="12"/>
    </row>
    <row r="178" spans="1:13" x14ac:dyDescent="0.25">
      <c r="A178" s="7"/>
      <c r="B178" s="7"/>
      <c r="C178" s="7"/>
      <c r="D178" s="8"/>
      <c r="E178" s="8"/>
      <c r="F178" s="8" t="str">
        <f t="shared" si="20"/>
        <v/>
      </c>
      <c r="G178" s="9"/>
      <c r="H178" s="10" t="str">
        <f t="shared" si="21"/>
        <v/>
      </c>
      <c r="I178" s="8" t="str">
        <f>IF($A178="","",SUMIFS(Zahlungen!$G$6:$G$205,Zahlungen!$B$6:$B$205,$B$3,Zahlungen!$C$6:$C$205,$A178,Zahlungen!$F$6:$F$205,"Warmmiete"))</f>
        <v/>
      </c>
      <c r="J178" s="8" t="str">
        <f t="shared" si="22"/>
        <v/>
      </c>
      <c r="K178" s="11" t="str">
        <f t="shared" si="23"/>
        <v/>
      </c>
      <c r="L178" s="11"/>
      <c r="M178" s="12"/>
    </row>
    <row r="179" spans="1:13" x14ac:dyDescent="0.25">
      <c r="A179" s="7"/>
      <c r="B179" s="7"/>
      <c r="C179" s="7"/>
      <c r="D179" s="8"/>
      <c r="E179" s="8"/>
      <c r="F179" s="8" t="str">
        <f t="shared" si="20"/>
        <v/>
      </c>
      <c r="G179" s="9"/>
      <c r="H179" s="10" t="str">
        <f t="shared" si="21"/>
        <v/>
      </c>
      <c r="I179" s="8" t="str">
        <f>IF($A179="","",SUMIFS(Zahlungen!$G$6:$G$205,Zahlungen!$B$6:$B$205,$B$3,Zahlungen!$C$6:$C$205,$A179,Zahlungen!$F$6:$F$205,"Warmmiete"))</f>
        <v/>
      </c>
      <c r="J179" s="8" t="str">
        <f t="shared" si="22"/>
        <v/>
      </c>
      <c r="K179" s="11" t="str">
        <f t="shared" si="23"/>
        <v/>
      </c>
      <c r="L179" s="11"/>
      <c r="M179" s="12"/>
    </row>
    <row r="180" spans="1:13" x14ac:dyDescent="0.25">
      <c r="A180" s="7"/>
      <c r="B180" s="7"/>
      <c r="C180" s="7"/>
      <c r="D180" s="8"/>
      <c r="E180" s="8"/>
      <c r="F180" s="8" t="str">
        <f t="shared" si="20"/>
        <v/>
      </c>
      <c r="G180" s="9"/>
      <c r="H180" s="10" t="str">
        <f t="shared" si="21"/>
        <v/>
      </c>
      <c r="I180" s="8" t="str">
        <f>IF($A180="","",SUMIFS(Zahlungen!$G$6:$G$205,Zahlungen!$B$6:$B$205,$B$3,Zahlungen!$C$6:$C$205,$A180,Zahlungen!$F$6:$F$205,"Warmmiete"))</f>
        <v/>
      </c>
      <c r="J180" s="8" t="str">
        <f t="shared" si="22"/>
        <v/>
      </c>
      <c r="K180" s="11" t="str">
        <f t="shared" si="23"/>
        <v/>
      </c>
      <c r="L180" s="11"/>
      <c r="M180" s="12"/>
    </row>
    <row r="181" spans="1:13" x14ac:dyDescent="0.25">
      <c r="A181" s="7"/>
      <c r="B181" s="7"/>
      <c r="C181" s="7"/>
      <c r="D181" s="8"/>
      <c r="E181" s="8"/>
      <c r="F181" s="8" t="str">
        <f t="shared" si="20"/>
        <v/>
      </c>
      <c r="G181" s="9"/>
      <c r="H181" s="10" t="str">
        <f t="shared" si="21"/>
        <v/>
      </c>
      <c r="I181" s="8" t="str">
        <f>IF($A181="","",SUMIFS(Zahlungen!$G$6:$G$205,Zahlungen!$B$6:$B$205,$B$3,Zahlungen!$C$6:$C$205,$A181,Zahlungen!$F$6:$F$205,"Warmmiete"))</f>
        <v/>
      </c>
      <c r="J181" s="8" t="str">
        <f t="shared" si="22"/>
        <v/>
      </c>
      <c r="K181" s="11" t="str">
        <f t="shared" si="23"/>
        <v/>
      </c>
      <c r="L181" s="11"/>
      <c r="M181" s="12"/>
    </row>
    <row r="182" spans="1:13" x14ac:dyDescent="0.25">
      <c r="A182" s="7"/>
      <c r="B182" s="7"/>
      <c r="C182" s="7"/>
      <c r="D182" s="8"/>
      <c r="E182" s="8"/>
      <c r="F182" s="8" t="str">
        <f t="shared" si="20"/>
        <v/>
      </c>
      <c r="G182" s="9"/>
      <c r="H182" s="10" t="str">
        <f t="shared" si="21"/>
        <v/>
      </c>
      <c r="I182" s="8" t="str">
        <f>IF($A182="","",SUMIFS(Zahlungen!$G$6:$G$205,Zahlungen!$B$6:$B$205,$B$3,Zahlungen!$C$6:$C$205,$A182,Zahlungen!$F$6:$F$205,"Warmmiete"))</f>
        <v/>
      </c>
      <c r="J182" s="8" t="str">
        <f t="shared" si="22"/>
        <v/>
      </c>
      <c r="K182" s="11" t="str">
        <f t="shared" si="23"/>
        <v/>
      </c>
      <c r="L182" s="11"/>
      <c r="M182" s="12"/>
    </row>
    <row r="183" spans="1:13" x14ac:dyDescent="0.25">
      <c r="A183" s="7"/>
      <c r="B183" s="7"/>
      <c r="C183" s="7"/>
      <c r="D183" s="8"/>
      <c r="E183" s="8"/>
      <c r="F183" s="8" t="str">
        <f t="shared" si="20"/>
        <v/>
      </c>
      <c r="G183" s="9"/>
      <c r="H183" s="10" t="str">
        <f t="shared" si="21"/>
        <v/>
      </c>
      <c r="I183" s="8" t="str">
        <f>IF($A183="","",SUMIFS(Zahlungen!$G$6:$G$205,Zahlungen!$B$6:$B$205,$B$3,Zahlungen!$C$6:$C$205,$A183,Zahlungen!$F$6:$F$205,"Warmmiete"))</f>
        <v/>
      </c>
      <c r="J183" s="8" t="str">
        <f t="shared" si="22"/>
        <v/>
      </c>
      <c r="K183" s="11" t="str">
        <f t="shared" si="23"/>
        <v/>
      </c>
      <c r="L183" s="11"/>
      <c r="M183" s="12"/>
    </row>
    <row r="184" spans="1:13" x14ac:dyDescent="0.25">
      <c r="A184" s="7"/>
      <c r="B184" s="7"/>
      <c r="C184" s="7"/>
      <c r="D184" s="8"/>
      <c r="E184" s="8"/>
      <c r="F184" s="8" t="str">
        <f t="shared" si="20"/>
        <v/>
      </c>
      <c r="G184" s="9"/>
      <c r="H184" s="10" t="str">
        <f t="shared" si="21"/>
        <v/>
      </c>
      <c r="I184" s="8" t="str">
        <f>IF($A184="","",SUMIFS(Zahlungen!$G$6:$G$205,Zahlungen!$B$6:$B$205,$B$3,Zahlungen!$C$6:$C$205,$A184,Zahlungen!$F$6:$F$205,"Warmmiete"))</f>
        <v/>
      </c>
      <c r="J184" s="8" t="str">
        <f t="shared" si="22"/>
        <v/>
      </c>
      <c r="K184" s="11" t="str">
        <f t="shared" si="23"/>
        <v/>
      </c>
      <c r="L184" s="11"/>
      <c r="M184" s="12"/>
    </row>
    <row r="185" spans="1:13" x14ac:dyDescent="0.25">
      <c r="A185" s="7"/>
      <c r="B185" s="7"/>
      <c r="C185" s="7"/>
      <c r="D185" s="8"/>
      <c r="E185" s="8"/>
      <c r="F185" s="8" t="str">
        <f t="shared" si="20"/>
        <v/>
      </c>
      <c r="G185" s="9"/>
      <c r="H185" s="10" t="str">
        <f t="shared" si="21"/>
        <v/>
      </c>
      <c r="I185" s="8" t="str">
        <f>IF($A185="","",SUMIFS(Zahlungen!$G$6:$G$205,Zahlungen!$B$6:$B$205,$B$3,Zahlungen!$C$6:$C$205,$A185,Zahlungen!$F$6:$F$205,"Warmmiete"))</f>
        <v/>
      </c>
      <c r="J185" s="8" t="str">
        <f t="shared" si="22"/>
        <v/>
      </c>
      <c r="K185" s="11" t="str">
        <f t="shared" si="23"/>
        <v/>
      </c>
      <c r="L185" s="11"/>
      <c r="M185" s="12"/>
    </row>
    <row r="186" spans="1:13" x14ac:dyDescent="0.25">
      <c r="A186" s="7"/>
      <c r="B186" s="7"/>
      <c r="C186" s="7"/>
      <c r="D186" s="8"/>
      <c r="E186" s="8"/>
      <c r="F186" s="8" t="str">
        <f t="shared" si="20"/>
        <v/>
      </c>
      <c r="G186" s="9"/>
      <c r="H186" s="10" t="str">
        <f t="shared" si="21"/>
        <v/>
      </c>
      <c r="I186" s="8" t="str">
        <f>IF($A186="","",SUMIFS(Zahlungen!$G$6:$G$205,Zahlungen!$B$6:$B$205,$B$3,Zahlungen!$C$6:$C$205,$A186,Zahlungen!$F$6:$F$205,"Warmmiete"))</f>
        <v/>
      </c>
      <c r="J186" s="8" t="str">
        <f t="shared" si="22"/>
        <v/>
      </c>
      <c r="K186" s="11" t="str">
        <f t="shared" si="23"/>
        <v/>
      </c>
      <c r="L186" s="11"/>
      <c r="M186" s="12"/>
    </row>
    <row r="187" spans="1:13" x14ac:dyDescent="0.25">
      <c r="A187" s="7"/>
      <c r="B187" s="7"/>
      <c r="C187" s="7"/>
      <c r="D187" s="8"/>
      <c r="E187" s="8"/>
      <c r="F187" s="8" t="str">
        <f t="shared" si="20"/>
        <v/>
      </c>
      <c r="G187" s="9"/>
      <c r="H187" s="10" t="str">
        <f t="shared" si="21"/>
        <v/>
      </c>
      <c r="I187" s="8" t="str">
        <f>IF($A187="","",SUMIFS(Zahlungen!$G$6:$G$205,Zahlungen!$B$6:$B$205,$B$3,Zahlungen!$C$6:$C$205,$A187,Zahlungen!$F$6:$F$205,"Warmmiete"))</f>
        <v/>
      </c>
      <c r="J187" s="8" t="str">
        <f t="shared" si="22"/>
        <v/>
      </c>
      <c r="K187" s="11" t="str">
        <f t="shared" si="23"/>
        <v/>
      </c>
      <c r="L187" s="11"/>
      <c r="M187" s="12"/>
    </row>
    <row r="188" spans="1:13" x14ac:dyDescent="0.25">
      <c r="A188" s="7"/>
      <c r="B188" s="7"/>
      <c r="C188" s="7"/>
      <c r="D188" s="8"/>
      <c r="E188" s="8"/>
      <c r="F188" s="8" t="str">
        <f t="shared" si="20"/>
        <v/>
      </c>
      <c r="G188" s="9"/>
      <c r="H188" s="10" t="str">
        <f t="shared" si="21"/>
        <v/>
      </c>
      <c r="I188" s="8" t="str">
        <f>IF($A188="","",SUMIFS(Zahlungen!$G$6:$G$205,Zahlungen!$B$6:$B$205,$B$3,Zahlungen!$C$6:$C$205,$A188,Zahlungen!$F$6:$F$205,"Warmmiete"))</f>
        <v/>
      </c>
      <c r="J188" s="8" t="str">
        <f t="shared" si="22"/>
        <v/>
      </c>
      <c r="K188" s="11" t="str">
        <f t="shared" si="23"/>
        <v/>
      </c>
      <c r="L188" s="11"/>
      <c r="M188" s="12"/>
    </row>
    <row r="189" spans="1:13" x14ac:dyDescent="0.25">
      <c r="A189" s="7"/>
      <c r="B189" s="7"/>
      <c r="C189" s="7"/>
      <c r="D189" s="8"/>
      <c r="E189" s="8"/>
      <c r="F189" s="8" t="str">
        <f t="shared" si="20"/>
        <v/>
      </c>
      <c r="G189" s="9"/>
      <c r="H189" s="10" t="str">
        <f t="shared" si="21"/>
        <v/>
      </c>
      <c r="I189" s="8" t="str">
        <f>IF($A189="","",SUMIFS(Zahlungen!$G$6:$G$205,Zahlungen!$B$6:$B$205,$B$3,Zahlungen!$C$6:$C$205,$A189,Zahlungen!$F$6:$F$205,"Warmmiete"))</f>
        <v/>
      </c>
      <c r="J189" s="8" t="str">
        <f t="shared" si="22"/>
        <v/>
      </c>
      <c r="K189" s="11" t="str">
        <f t="shared" si="23"/>
        <v/>
      </c>
      <c r="L189" s="11"/>
      <c r="M189" s="12"/>
    </row>
    <row r="190" spans="1:13" x14ac:dyDescent="0.25">
      <c r="A190" s="7"/>
      <c r="B190" s="7"/>
      <c r="C190" s="7"/>
      <c r="D190" s="8"/>
      <c r="E190" s="8"/>
      <c r="F190" s="8" t="str">
        <f t="shared" si="20"/>
        <v/>
      </c>
      <c r="G190" s="9"/>
      <c r="H190" s="10" t="str">
        <f t="shared" si="21"/>
        <v/>
      </c>
      <c r="I190" s="8" t="str">
        <f>IF($A190="","",SUMIFS(Zahlungen!$G$6:$G$205,Zahlungen!$B$6:$B$205,$B$3,Zahlungen!$C$6:$C$205,$A190,Zahlungen!$F$6:$F$205,"Warmmiete"))</f>
        <v/>
      </c>
      <c r="J190" s="8" t="str">
        <f t="shared" si="22"/>
        <v/>
      </c>
      <c r="K190" s="11" t="str">
        <f t="shared" si="23"/>
        <v/>
      </c>
      <c r="L190" s="11"/>
      <c r="M190" s="12"/>
    </row>
    <row r="191" spans="1:13" x14ac:dyDescent="0.25">
      <c r="A191" s="7"/>
      <c r="B191" s="7"/>
      <c r="C191" s="7"/>
      <c r="D191" s="8"/>
      <c r="E191" s="8"/>
      <c r="F191" s="8" t="str">
        <f t="shared" si="20"/>
        <v/>
      </c>
      <c r="G191" s="9"/>
      <c r="H191" s="10" t="str">
        <f t="shared" si="21"/>
        <v/>
      </c>
      <c r="I191" s="8" t="str">
        <f>IF($A191="","",SUMIFS(Zahlungen!$G$6:$G$205,Zahlungen!$B$6:$B$205,$B$3,Zahlungen!$C$6:$C$205,$A191,Zahlungen!$F$6:$F$205,"Warmmiete"))</f>
        <v/>
      </c>
      <c r="J191" s="8" t="str">
        <f t="shared" si="22"/>
        <v/>
      </c>
      <c r="K191" s="11" t="str">
        <f t="shared" si="23"/>
        <v/>
      </c>
      <c r="L191" s="11"/>
      <c r="M191" s="12"/>
    </row>
    <row r="192" spans="1:13" x14ac:dyDescent="0.25">
      <c r="A192" s="7"/>
      <c r="B192" s="7"/>
      <c r="C192" s="7"/>
      <c r="D192" s="8"/>
      <c r="E192" s="8"/>
      <c r="F192" s="8" t="str">
        <f t="shared" si="20"/>
        <v/>
      </c>
      <c r="G192" s="9"/>
      <c r="H192" s="10" t="str">
        <f t="shared" si="21"/>
        <v/>
      </c>
      <c r="I192" s="8" t="str">
        <f>IF($A192="","",SUMIFS(Zahlungen!$G$6:$G$205,Zahlungen!$B$6:$B$205,$B$3,Zahlungen!$C$6:$C$205,$A192,Zahlungen!$F$6:$F$205,"Warmmiete"))</f>
        <v/>
      </c>
      <c r="J192" s="8" t="str">
        <f t="shared" si="22"/>
        <v/>
      </c>
      <c r="K192" s="11" t="str">
        <f t="shared" si="23"/>
        <v/>
      </c>
      <c r="L192" s="11"/>
      <c r="M192" s="12"/>
    </row>
    <row r="193" spans="1:13" x14ac:dyDescent="0.25">
      <c r="A193" s="7"/>
      <c r="B193" s="7"/>
      <c r="C193" s="7"/>
      <c r="D193" s="8"/>
      <c r="E193" s="8"/>
      <c r="F193" s="8" t="str">
        <f t="shared" si="20"/>
        <v/>
      </c>
      <c r="G193" s="9"/>
      <c r="H193" s="10" t="str">
        <f t="shared" si="21"/>
        <v/>
      </c>
      <c r="I193" s="8" t="str">
        <f>IF($A193="","",SUMIFS(Zahlungen!$G$6:$G$205,Zahlungen!$B$6:$B$205,$B$3,Zahlungen!$C$6:$C$205,$A193,Zahlungen!$F$6:$F$205,"Warmmiete"))</f>
        <v/>
      </c>
      <c r="J193" s="8" t="str">
        <f t="shared" si="22"/>
        <v/>
      </c>
      <c r="K193" s="11" t="str">
        <f t="shared" si="23"/>
        <v/>
      </c>
      <c r="L193" s="11"/>
      <c r="M193" s="12"/>
    </row>
    <row r="194" spans="1:13" x14ac:dyDescent="0.25">
      <c r="A194" s="7"/>
      <c r="B194" s="7"/>
      <c r="C194" s="7"/>
      <c r="D194" s="8"/>
      <c r="E194" s="8"/>
      <c r="F194" s="8" t="str">
        <f t="shared" si="20"/>
        <v/>
      </c>
      <c r="G194" s="9"/>
      <c r="H194" s="10" t="str">
        <f t="shared" si="21"/>
        <v/>
      </c>
      <c r="I194" s="8" t="str">
        <f>IF($A194="","",SUMIFS(Zahlungen!$G$6:$G$205,Zahlungen!$B$6:$B$205,$B$3,Zahlungen!$C$6:$C$205,$A194,Zahlungen!$F$6:$F$205,"Warmmiete"))</f>
        <v/>
      </c>
      <c r="J194" s="8" t="str">
        <f t="shared" si="22"/>
        <v/>
      </c>
      <c r="K194" s="11" t="str">
        <f t="shared" si="23"/>
        <v/>
      </c>
      <c r="L194" s="11"/>
      <c r="M194" s="12"/>
    </row>
    <row r="195" spans="1:13" x14ac:dyDescent="0.25">
      <c r="A195" s="7"/>
      <c r="B195" s="7"/>
      <c r="C195" s="7"/>
      <c r="D195" s="8"/>
      <c r="E195" s="8"/>
      <c r="F195" s="8" t="str">
        <f t="shared" si="20"/>
        <v/>
      </c>
      <c r="G195" s="9"/>
      <c r="H195" s="10" t="str">
        <f t="shared" si="21"/>
        <v/>
      </c>
      <c r="I195" s="8" t="str">
        <f>IF($A195="","",SUMIFS(Zahlungen!$G$6:$G$205,Zahlungen!$B$6:$B$205,$B$3,Zahlungen!$C$6:$C$205,$A195,Zahlungen!$F$6:$F$205,"Warmmiete"))</f>
        <v/>
      </c>
      <c r="J195" s="8" t="str">
        <f t="shared" si="22"/>
        <v/>
      </c>
      <c r="K195" s="11" t="str">
        <f t="shared" si="23"/>
        <v/>
      </c>
      <c r="L195" s="11"/>
      <c r="M195" s="12"/>
    </row>
    <row r="196" spans="1:13" x14ac:dyDescent="0.25">
      <c r="A196" s="7"/>
      <c r="B196" s="7"/>
      <c r="C196" s="7"/>
      <c r="D196" s="8"/>
      <c r="E196" s="8"/>
      <c r="F196" s="8" t="str">
        <f t="shared" si="20"/>
        <v/>
      </c>
      <c r="G196" s="9"/>
      <c r="H196" s="10" t="str">
        <f t="shared" si="21"/>
        <v/>
      </c>
      <c r="I196" s="8" t="str">
        <f>IF($A196="","",SUMIFS(Zahlungen!$G$6:$G$205,Zahlungen!$B$6:$B$205,$B$3,Zahlungen!$C$6:$C$205,$A196,Zahlungen!$F$6:$F$205,"Warmmiete"))</f>
        <v/>
      </c>
      <c r="J196" s="8" t="str">
        <f t="shared" si="22"/>
        <v/>
      </c>
      <c r="K196" s="11" t="str">
        <f t="shared" si="23"/>
        <v/>
      </c>
      <c r="L196" s="11"/>
      <c r="M196" s="12"/>
    </row>
    <row r="197" spans="1:13" x14ac:dyDescent="0.25">
      <c r="A197" s="7"/>
      <c r="B197" s="7"/>
      <c r="C197" s="7"/>
      <c r="D197" s="8"/>
      <c r="E197" s="8"/>
      <c r="F197" s="8" t="str">
        <f t="shared" si="20"/>
        <v/>
      </c>
      <c r="G197" s="9"/>
      <c r="H197" s="10" t="str">
        <f t="shared" si="21"/>
        <v/>
      </c>
      <c r="I197" s="8" t="str">
        <f>IF($A197="","",SUMIFS(Zahlungen!$G$6:$G$205,Zahlungen!$B$6:$B$205,$B$3,Zahlungen!$C$6:$C$205,$A197,Zahlungen!$F$6:$F$205,"Warmmiete"))</f>
        <v/>
      </c>
      <c r="J197" s="8" t="str">
        <f t="shared" si="22"/>
        <v/>
      </c>
      <c r="K197" s="11" t="str">
        <f t="shared" si="23"/>
        <v/>
      </c>
      <c r="L197" s="11"/>
      <c r="M197" s="12"/>
    </row>
    <row r="198" spans="1:13" x14ac:dyDescent="0.25">
      <c r="A198" s="7"/>
      <c r="B198" s="7"/>
      <c r="C198" s="7"/>
      <c r="D198" s="8"/>
      <c r="E198" s="8"/>
      <c r="F198" s="8" t="str">
        <f t="shared" si="20"/>
        <v/>
      </c>
      <c r="G198" s="9"/>
      <c r="H198" s="10" t="str">
        <f t="shared" si="21"/>
        <v/>
      </c>
      <c r="I198" s="8" t="str">
        <f>IF($A198="","",SUMIFS(Zahlungen!$G$6:$G$205,Zahlungen!$B$6:$B$205,$B$3,Zahlungen!$C$6:$C$205,$A198,Zahlungen!$F$6:$F$205,"Warmmiete"))</f>
        <v/>
      </c>
      <c r="J198" s="8" t="str">
        <f t="shared" si="22"/>
        <v/>
      </c>
      <c r="K198" s="11" t="str">
        <f t="shared" si="23"/>
        <v/>
      </c>
      <c r="L198" s="11"/>
      <c r="M198" s="12"/>
    </row>
    <row r="199" spans="1:13" x14ac:dyDescent="0.25">
      <c r="A199" s="7"/>
      <c r="B199" s="7"/>
      <c r="C199" s="7"/>
      <c r="D199" s="8"/>
      <c r="E199" s="8"/>
      <c r="F199" s="8" t="str">
        <f t="shared" si="20"/>
        <v/>
      </c>
      <c r="G199" s="9"/>
      <c r="H199" s="10" t="str">
        <f t="shared" si="21"/>
        <v/>
      </c>
      <c r="I199" s="8" t="str">
        <f>IF($A199="","",SUMIFS(Zahlungen!$G$6:$G$205,Zahlungen!$B$6:$B$205,$B$3,Zahlungen!$C$6:$C$205,$A199,Zahlungen!$F$6:$F$205,"Warmmiete"))</f>
        <v/>
      </c>
      <c r="J199" s="8" t="str">
        <f t="shared" si="22"/>
        <v/>
      </c>
      <c r="K199" s="11" t="str">
        <f t="shared" si="23"/>
        <v/>
      </c>
      <c r="L199" s="11"/>
      <c r="M199" s="12"/>
    </row>
    <row r="200" spans="1:13" x14ac:dyDescent="0.25">
      <c r="A200" s="7"/>
      <c r="B200" s="7"/>
      <c r="C200" s="7"/>
      <c r="D200" s="8"/>
      <c r="E200" s="8"/>
      <c r="F200" s="8" t="str">
        <f t="shared" si="20"/>
        <v/>
      </c>
      <c r="G200" s="9"/>
      <c r="H200" s="10" t="str">
        <f t="shared" si="21"/>
        <v/>
      </c>
      <c r="I200" s="8" t="str">
        <f>IF($A200="","",SUMIFS(Zahlungen!$G$6:$G$205,Zahlungen!$B$6:$B$205,$B$3,Zahlungen!$C$6:$C$205,$A200,Zahlungen!$F$6:$F$205,"Warmmiete"))</f>
        <v/>
      </c>
      <c r="J200" s="8" t="str">
        <f t="shared" si="22"/>
        <v/>
      </c>
      <c r="K200" s="11" t="str">
        <f t="shared" si="23"/>
        <v/>
      </c>
      <c r="L200" s="11"/>
      <c r="M200" s="12"/>
    </row>
    <row r="201" spans="1:13" x14ac:dyDescent="0.25">
      <c r="A201" s="7"/>
      <c r="B201" s="7"/>
      <c r="C201" s="7"/>
      <c r="D201" s="8"/>
      <c r="E201" s="8"/>
      <c r="F201" s="8" t="str">
        <f t="shared" si="20"/>
        <v/>
      </c>
      <c r="G201" s="9"/>
      <c r="H201" s="10" t="str">
        <f t="shared" si="21"/>
        <v/>
      </c>
      <c r="I201" s="8" t="str">
        <f>IF($A201="","",SUMIFS(Zahlungen!$G$6:$G$205,Zahlungen!$B$6:$B$205,$B$3,Zahlungen!$C$6:$C$205,$A201,Zahlungen!$F$6:$F$205,"Warmmiete"))</f>
        <v/>
      </c>
      <c r="J201" s="8" t="str">
        <f t="shared" si="22"/>
        <v/>
      </c>
      <c r="K201" s="11" t="str">
        <f t="shared" si="23"/>
        <v/>
      </c>
      <c r="L201" s="11"/>
      <c r="M201" s="12"/>
    </row>
    <row r="202" spans="1:13" x14ac:dyDescent="0.25">
      <c r="A202" s="7"/>
      <c r="B202" s="7"/>
      <c r="C202" s="7"/>
      <c r="D202" s="8"/>
      <c r="E202" s="8"/>
      <c r="F202" s="8" t="str">
        <f t="shared" ref="F202:F233" si="24">IF($A202="","",D202+E202)</f>
        <v/>
      </c>
      <c r="G202" s="9"/>
      <c r="H202" s="10" t="str">
        <f t="shared" ref="H202:H233" si="25">IF($A202="","",DATE(YEAR($B$3),MONTH($B$3),G202))</f>
        <v/>
      </c>
      <c r="I202" s="8" t="str">
        <f>IF($A202="","",SUMIFS(Zahlungen!$G$6:$G$205,Zahlungen!$B$6:$B$205,$B$3,Zahlungen!$C$6:$C$205,$A202,Zahlungen!$F$6:$F$205,"Warmmiete"))</f>
        <v/>
      </c>
      <c r="J202" s="8" t="str">
        <f t="shared" ref="J202:J233" si="26">IF($A202="","",MAX(0,F202-I202))</f>
        <v/>
      </c>
      <c r="K202" s="11" t="str">
        <f t="shared" ref="K202:K233" si="27">IF($A202="","",IF(J202=0,"Bezahlt",IF(I202=0,"Offen","Teilweise")))</f>
        <v/>
      </c>
      <c r="L202" s="11"/>
      <c r="M202" s="12"/>
    </row>
    <row r="203" spans="1:13" x14ac:dyDescent="0.25">
      <c r="A203" s="7"/>
      <c r="B203" s="7"/>
      <c r="C203" s="7"/>
      <c r="D203" s="8"/>
      <c r="E203" s="8"/>
      <c r="F203" s="8" t="str">
        <f t="shared" si="24"/>
        <v/>
      </c>
      <c r="G203" s="9"/>
      <c r="H203" s="10" t="str">
        <f t="shared" si="25"/>
        <v/>
      </c>
      <c r="I203" s="8" t="str">
        <f>IF($A203="","",SUMIFS(Zahlungen!$G$6:$G$205,Zahlungen!$B$6:$B$205,$B$3,Zahlungen!$C$6:$C$205,$A203,Zahlungen!$F$6:$F$205,"Warmmiete"))</f>
        <v/>
      </c>
      <c r="J203" s="8" t="str">
        <f t="shared" si="26"/>
        <v/>
      </c>
      <c r="K203" s="11" t="str">
        <f t="shared" si="27"/>
        <v/>
      </c>
      <c r="L203" s="11"/>
      <c r="M203" s="12"/>
    </row>
    <row r="204" spans="1:13" x14ac:dyDescent="0.25">
      <c r="A204" s="7"/>
      <c r="B204" s="7"/>
      <c r="C204" s="7"/>
      <c r="D204" s="8"/>
      <c r="E204" s="8"/>
      <c r="F204" s="8" t="str">
        <f t="shared" si="24"/>
        <v/>
      </c>
      <c r="G204" s="9"/>
      <c r="H204" s="10" t="str">
        <f t="shared" si="25"/>
        <v/>
      </c>
      <c r="I204" s="8" t="str">
        <f>IF($A204="","",SUMIFS(Zahlungen!$G$6:$G$205,Zahlungen!$B$6:$B$205,$B$3,Zahlungen!$C$6:$C$205,$A204,Zahlungen!$F$6:$F$205,"Warmmiete"))</f>
        <v/>
      </c>
      <c r="J204" s="8" t="str">
        <f t="shared" si="26"/>
        <v/>
      </c>
      <c r="K204" s="11" t="str">
        <f t="shared" si="27"/>
        <v/>
      </c>
      <c r="L204" s="11"/>
      <c r="M204" s="12"/>
    </row>
    <row r="205" spans="1:13" x14ac:dyDescent="0.25">
      <c r="A205" s="7"/>
      <c r="B205" s="7"/>
      <c r="C205" s="7"/>
      <c r="D205" s="8"/>
      <c r="E205" s="8"/>
      <c r="F205" s="8" t="str">
        <f t="shared" si="24"/>
        <v/>
      </c>
      <c r="G205" s="9"/>
      <c r="H205" s="10" t="str">
        <f t="shared" si="25"/>
        <v/>
      </c>
      <c r="I205" s="8" t="str">
        <f>IF($A205="","",SUMIFS(Zahlungen!$G$6:$G$205,Zahlungen!$B$6:$B$205,$B$3,Zahlungen!$C$6:$C$205,$A205,Zahlungen!$F$6:$F$205,"Warmmiete"))</f>
        <v/>
      </c>
      <c r="J205" s="8" t="str">
        <f t="shared" si="26"/>
        <v/>
      </c>
      <c r="K205" s="11" t="str">
        <f t="shared" si="27"/>
        <v/>
      </c>
      <c r="L205" s="11"/>
      <c r="M205" s="12"/>
    </row>
    <row r="206" spans="1:13" x14ac:dyDescent="0.25">
      <c r="A206" s="7"/>
      <c r="B206" s="7"/>
      <c r="C206" s="7"/>
      <c r="D206" s="8"/>
      <c r="E206" s="8"/>
      <c r="F206" s="8" t="str">
        <f t="shared" si="24"/>
        <v/>
      </c>
      <c r="G206" s="9"/>
      <c r="H206" s="10" t="str">
        <f t="shared" si="25"/>
        <v/>
      </c>
      <c r="I206" s="8" t="str">
        <f>IF($A206="","",SUMIFS(Zahlungen!$G$6:$G$205,Zahlungen!$B$6:$B$205,$B$3,Zahlungen!$C$6:$C$205,$A206,Zahlungen!$F$6:$F$205,"Warmmiete"))</f>
        <v/>
      </c>
      <c r="J206" s="8" t="str">
        <f t="shared" si="26"/>
        <v/>
      </c>
      <c r="K206" s="11" t="str">
        <f t="shared" si="27"/>
        <v/>
      </c>
      <c r="L206" s="11"/>
      <c r="M206" s="12"/>
    </row>
    <row r="207" spans="1:13" x14ac:dyDescent="0.25">
      <c r="A207" s="7"/>
      <c r="B207" s="7"/>
      <c r="C207" s="7"/>
      <c r="D207" s="8"/>
      <c r="E207" s="8"/>
      <c r="F207" s="8" t="str">
        <f t="shared" si="24"/>
        <v/>
      </c>
      <c r="G207" s="9"/>
      <c r="H207" s="10" t="str">
        <f t="shared" si="25"/>
        <v/>
      </c>
      <c r="I207" s="8" t="str">
        <f>IF($A207="","",SUMIFS(Zahlungen!$G$6:$G$205,Zahlungen!$B$6:$B$205,$B$3,Zahlungen!$C$6:$C$205,$A207,Zahlungen!$F$6:$F$205,"Warmmiete"))</f>
        <v/>
      </c>
      <c r="J207" s="8" t="str">
        <f t="shared" si="26"/>
        <v/>
      </c>
      <c r="K207" s="11" t="str">
        <f t="shared" si="27"/>
        <v/>
      </c>
      <c r="L207" s="11"/>
      <c r="M207" s="12"/>
    </row>
    <row r="208" spans="1:13" x14ac:dyDescent="0.25">
      <c r="A208" s="7"/>
      <c r="B208" s="7"/>
      <c r="C208" s="7"/>
      <c r="D208" s="8"/>
      <c r="E208" s="8"/>
      <c r="F208" s="8" t="str">
        <f t="shared" si="24"/>
        <v/>
      </c>
      <c r="G208" s="9"/>
      <c r="H208" s="10" t="str">
        <f t="shared" si="25"/>
        <v/>
      </c>
      <c r="I208" s="8" t="str">
        <f>IF($A208="","",SUMIFS(Zahlungen!$G$6:$G$205,Zahlungen!$B$6:$B$205,$B$3,Zahlungen!$C$6:$C$205,$A208,Zahlungen!$F$6:$F$205,"Warmmiete"))</f>
        <v/>
      </c>
      <c r="J208" s="8" t="str">
        <f t="shared" si="26"/>
        <v/>
      </c>
      <c r="K208" s="11" t="str">
        <f t="shared" si="27"/>
        <v/>
      </c>
      <c r="L208" s="11"/>
      <c r="M208" s="12"/>
    </row>
    <row r="209" spans="1:13" x14ac:dyDescent="0.25">
      <c r="A209" s="7"/>
      <c r="B209" s="7"/>
      <c r="C209" s="7"/>
      <c r="D209" s="8"/>
      <c r="E209" s="8"/>
      <c r="F209" s="8" t="str">
        <f t="shared" si="24"/>
        <v/>
      </c>
      <c r="G209" s="9"/>
      <c r="H209" s="10" t="str">
        <f t="shared" si="25"/>
        <v/>
      </c>
      <c r="I209" s="8" t="str">
        <f>IF($A209="","",SUMIFS(Zahlungen!$G$6:$G$205,Zahlungen!$B$6:$B$205,$B$3,Zahlungen!$C$6:$C$205,$A209,Zahlungen!$F$6:$F$205,"Warmmiete"))</f>
        <v/>
      </c>
      <c r="J209" s="8" t="str">
        <f t="shared" si="26"/>
        <v/>
      </c>
      <c r="K209" s="11" t="str">
        <f t="shared" si="27"/>
        <v/>
      </c>
      <c r="L209" s="11"/>
      <c r="M209" s="12"/>
    </row>
  </sheetData>
  <mergeCells count="1">
    <mergeCell ref="A1:M1"/>
  </mergeCells>
  <conditionalFormatting sqref="A10:M209">
    <cfRule type="expression" dxfId="6" priority="1">
      <formula>AND($K10="Offen",TODAY()&gt;$H10)</formula>
    </cfRule>
    <cfRule type="expression" dxfId="5" priority="2">
      <formula>$K10="Teilweise"</formula>
    </cfRule>
    <cfRule type="expression" dxfId="4" priority="3">
      <formula>$K10="Bezahlt"</formula>
    </cfRule>
    <cfRule type="expression" dxfId="3" priority="4">
      <formula>$L10="Nein"</formula>
    </cfRule>
  </conditionalFormatting>
  <dataValidations count="2">
    <dataValidation type="whole" allowBlank="1" sqref="G10:G209" xr:uid="{00000000-0002-0000-0000-000000000000}">
      <formula1>1</formula1>
      <formula2>28</formula2>
    </dataValidation>
    <dataValidation type="list" sqref="L10:L209" xr:uid="{00000000-0002-0000-0000-000001000000}">
      <formula1>"Ja,Nein"</formula1>
    </dataValidation>
  </dataValidation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5"/>
  <sheetViews>
    <sheetView showGridLines="0" workbookViewId="0">
      <pane ySplit="5" topLeftCell="A6" activePane="bottomLeft" state="frozen"/>
      <selection pane="bottomLeft" sqref="A1:I1"/>
    </sheetView>
  </sheetViews>
  <sheetFormatPr baseColWidth="10" defaultColWidth="9.140625" defaultRowHeight="15" x14ac:dyDescent="0.25"/>
  <cols>
    <col min="1" max="2" width="12" customWidth="1"/>
    <col min="3" max="3" width="10" customWidth="1"/>
    <col min="4" max="4" width="18" customWidth="1"/>
    <col min="5" max="5" width="22" customWidth="1"/>
    <col min="6" max="6" width="18" customWidth="1"/>
    <col min="7" max="8" width="14" customWidth="1"/>
    <col min="9" max="9" width="26" customWidth="1"/>
  </cols>
  <sheetData>
    <row r="1" spans="1:9" ht="30" customHeight="1" x14ac:dyDescent="0.25">
      <c r="A1" s="14" t="s">
        <v>32</v>
      </c>
      <c r="B1" s="15"/>
      <c r="C1" s="15"/>
      <c r="D1" s="15"/>
      <c r="E1" s="15"/>
      <c r="F1" s="15"/>
      <c r="G1" s="15"/>
      <c r="H1" s="15"/>
      <c r="I1" s="15"/>
    </row>
    <row r="5" spans="1:9" ht="20.100000000000001" customHeight="1" x14ac:dyDescent="0.25">
      <c r="A5" s="6" t="s">
        <v>33</v>
      </c>
      <c r="B5" s="6" t="s">
        <v>34</v>
      </c>
      <c r="C5" s="6" t="s">
        <v>6</v>
      </c>
      <c r="D5" s="6" t="s">
        <v>7</v>
      </c>
      <c r="E5" s="6" t="s">
        <v>8</v>
      </c>
      <c r="F5" s="6" t="s">
        <v>35</v>
      </c>
      <c r="G5" s="6" t="s">
        <v>36</v>
      </c>
      <c r="H5" s="6" t="s">
        <v>37</v>
      </c>
      <c r="I5" s="6" t="s">
        <v>38</v>
      </c>
    </row>
    <row r="6" spans="1:9" x14ac:dyDescent="0.25">
      <c r="A6" s="10">
        <f ca="1">Mietübersicht!$B$3</f>
        <v>46054</v>
      </c>
      <c r="B6" s="13">
        <f t="shared" ref="B6:B37" ca="1" si="0">IF(A6="","",DATE(YEAR(A6),MONTH(A6),1))</f>
        <v>46054</v>
      </c>
      <c r="C6" s="7" t="s">
        <v>24</v>
      </c>
      <c r="D6" s="7" t="str">
        <f>IF($C6="","",IFERROR(INDEX(Mietübersicht!$B$10:$B$209,MATCH($C6,Mietübersicht!$A$10:$A$209,0)),""))</f>
        <v>Gewerbe 1</v>
      </c>
      <c r="E6" s="7" t="str">
        <f>IF($C6="","",IFERROR(INDEX(Mietübersicht!$C$10:$C$209,MATCH($C6,Mietübersicht!$A$10:$A$209,0)),""))</f>
        <v>Bäckerei Kruse GmbH</v>
      </c>
      <c r="F6" s="7" t="s">
        <v>39</v>
      </c>
      <c r="G6" s="8">
        <v>1550</v>
      </c>
      <c r="H6" s="7" t="s">
        <v>40</v>
      </c>
      <c r="I6" s="7" t="s">
        <v>41</v>
      </c>
    </row>
    <row r="7" spans="1:9" x14ac:dyDescent="0.25">
      <c r="A7" s="10">
        <f ca="1">Mietübersicht!$B$3+1</f>
        <v>46055</v>
      </c>
      <c r="B7" s="13">
        <f t="shared" ca="1" si="0"/>
        <v>46054</v>
      </c>
      <c r="C7" s="7" t="s">
        <v>14</v>
      </c>
      <c r="D7" s="7" t="str">
        <f>IF($C7="","",IFERROR(INDEX(Mietübersicht!$B$10:$B$209,MATCH($C7,Mietübersicht!$A$10:$A$209,0)),""))</f>
        <v>Wohnung 1</v>
      </c>
      <c r="E7" s="7" t="str">
        <f>IF($C7="","",IFERROR(INDEX(Mietübersicht!$C$10:$C$209,MATCH($C7,Mietübersicht!$A$10:$A$209,0)),""))</f>
        <v>Anna Müller</v>
      </c>
      <c r="F7" s="7" t="s">
        <v>42</v>
      </c>
      <c r="G7" s="8">
        <v>1900</v>
      </c>
      <c r="H7" s="7" t="s">
        <v>40</v>
      </c>
      <c r="I7" s="7" t="s">
        <v>42</v>
      </c>
    </row>
    <row r="8" spans="1:9" x14ac:dyDescent="0.25">
      <c r="A8" s="10">
        <f ca="1">Mietübersicht!$B$3+2</f>
        <v>46056</v>
      </c>
      <c r="B8" s="13">
        <f t="shared" ca="1" si="0"/>
        <v>46054</v>
      </c>
      <c r="C8" s="7" t="s">
        <v>14</v>
      </c>
      <c r="D8" s="7" t="str">
        <f>IF($C8="","",IFERROR(INDEX(Mietübersicht!$B$10:$B$209,MATCH($C8,Mietübersicht!$A$10:$A$209,0)),""))</f>
        <v>Wohnung 1</v>
      </c>
      <c r="E8" s="7" t="str">
        <f>IF($C8="","",IFERROR(INDEX(Mietübersicht!$C$10:$C$209,MATCH($C8,Mietübersicht!$A$10:$A$209,0)),""))</f>
        <v>Anna Müller</v>
      </c>
      <c r="F8" s="7" t="s">
        <v>39</v>
      </c>
      <c r="G8" s="8">
        <v>950</v>
      </c>
      <c r="H8" s="7" t="s">
        <v>43</v>
      </c>
      <c r="I8" s="7" t="s">
        <v>41</v>
      </c>
    </row>
    <row r="9" spans="1:9" x14ac:dyDescent="0.25">
      <c r="A9" s="10">
        <f ca="1">Mietübersicht!$B$3+3</f>
        <v>46057</v>
      </c>
      <c r="B9" s="13">
        <f t="shared" ca="1" si="0"/>
        <v>46054</v>
      </c>
      <c r="C9" s="7" t="s">
        <v>18</v>
      </c>
      <c r="D9" s="7" t="str">
        <f>IF($C9="","",IFERROR(INDEX(Mietübersicht!$B$10:$B$209,MATCH($C9,Mietübersicht!$A$10:$A$209,0)),""))</f>
        <v>Wohnung 2</v>
      </c>
      <c r="E9" s="7" t="str">
        <f>IF($C9="","",IFERROR(INDEX(Mietübersicht!$C$10:$C$209,MATCH($C9,Mietübersicht!$A$10:$A$209,0)),""))</f>
        <v>Ben Schneider</v>
      </c>
      <c r="F9" s="7" t="s">
        <v>39</v>
      </c>
      <c r="G9" s="8">
        <v>700</v>
      </c>
      <c r="H9" s="7" t="s">
        <v>40</v>
      </c>
      <c r="I9" s="7" t="s">
        <v>44</v>
      </c>
    </row>
    <row r="10" spans="1:9" x14ac:dyDescent="0.25">
      <c r="A10" s="10">
        <f ca="1">Mietübersicht!$B$3-29</f>
        <v>46025</v>
      </c>
      <c r="B10" s="13">
        <f t="shared" ca="1" si="0"/>
        <v>46023</v>
      </c>
      <c r="C10" s="7" t="s">
        <v>21</v>
      </c>
      <c r="D10" s="7" t="str">
        <f>IF($C10="","",IFERROR(INDEX(Mietübersicht!$B$10:$B$209,MATCH($C10,Mietübersicht!$A$10:$A$209,0)),""))</f>
        <v>Wohnung 3</v>
      </c>
      <c r="E10" s="7" t="str">
        <f>IF($C10="","",IFERROR(INDEX(Mietübersicht!$C$10:$C$209,MATCH($C10,Mietübersicht!$A$10:$A$209,0)),""))</f>
        <v>Carla Wagner</v>
      </c>
      <c r="F10" s="7" t="s">
        <v>39</v>
      </c>
      <c r="G10" s="8">
        <v>870</v>
      </c>
      <c r="H10" s="7" t="s">
        <v>40</v>
      </c>
      <c r="I10" s="7" t="s">
        <v>45</v>
      </c>
    </row>
    <row r="11" spans="1:9" x14ac:dyDescent="0.25">
      <c r="A11" s="10">
        <f ca="1">Mietübersicht!$B$3+6</f>
        <v>46060</v>
      </c>
      <c r="B11" s="13">
        <f t="shared" ca="1" si="0"/>
        <v>46054</v>
      </c>
      <c r="C11" s="7" t="s">
        <v>18</v>
      </c>
      <c r="D11" s="7" t="str">
        <f>IF($C11="","",IFERROR(INDEX(Mietübersicht!$B$10:$B$209,MATCH($C11,Mietübersicht!$A$10:$A$209,0)),""))</f>
        <v>Wohnung 2</v>
      </c>
      <c r="E11" s="7" t="str">
        <f>IF($C11="","",IFERROR(INDEX(Mietübersicht!$C$10:$C$209,MATCH($C11,Mietübersicht!$A$10:$A$209,0)),""))</f>
        <v>Ben Schneider</v>
      </c>
      <c r="F11" s="7" t="s">
        <v>46</v>
      </c>
      <c r="G11" s="8">
        <v>50</v>
      </c>
      <c r="H11" s="7" t="s">
        <v>47</v>
      </c>
      <c r="I11" s="7" t="s">
        <v>48</v>
      </c>
    </row>
    <row r="12" spans="1:9" x14ac:dyDescent="0.25">
      <c r="A12" s="10"/>
      <c r="B12" s="13" t="str">
        <f t="shared" si="0"/>
        <v/>
      </c>
      <c r="C12" s="7"/>
      <c r="D12" s="7" t="str">
        <f>IF($C12="","",IFERROR(INDEX(Mietübersicht!$B$10:$B$209,MATCH($C12,Mietübersicht!$A$10:$A$209,0)),""))</f>
        <v/>
      </c>
      <c r="E12" s="7" t="str">
        <f>IF($C12="","",IFERROR(INDEX(Mietübersicht!$C$10:$C$209,MATCH($C12,Mietübersicht!$A$10:$A$209,0)),""))</f>
        <v/>
      </c>
      <c r="F12" s="7"/>
      <c r="G12" s="8"/>
      <c r="H12" s="7"/>
      <c r="I12" s="7"/>
    </row>
    <row r="13" spans="1:9" x14ac:dyDescent="0.25">
      <c r="A13" s="10"/>
      <c r="B13" s="13" t="str">
        <f t="shared" si="0"/>
        <v/>
      </c>
      <c r="C13" s="7"/>
      <c r="D13" s="7" t="str">
        <f>IF($C13="","",IFERROR(INDEX(Mietübersicht!$B$10:$B$209,MATCH($C13,Mietübersicht!$A$10:$A$209,0)),""))</f>
        <v/>
      </c>
      <c r="E13" s="7" t="str">
        <f>IF($C13="","",IFERROR(INDEX(Mietübersicht!$C$10:$C$209,MATCH($C13,Mietübersicht!$A$10:$A$209,0)),""))</f>
        <v/>
      </c>
      <c r="F13" s="7"/>
      <c r="G13" s="8"/>
      <c r="H13" s="7"/>
      <c r="I13" s="7"/>
    </row>
    <row r="14" spans="1:9" x14ac:dyDescent="0.25">
      <c r="A14" s="10"/>
      <c r="B14" s="13" t="str">
        <f t="shared" si="0"/>
        <v/>
      </c>
      <c r="C14" s="7"/>
      <c r="D14" s="7" t="str">
        <f>IF($C14="","",IFERROR(INDEX(Mietübersicht!$B$10:$B$209,MATCH($C14,Mietübersicht!$A$10:$A$209,0)),""))</f>
        <v/>
      </c>
      <c r="E14" s="7" t="str">
        <f>IF($C14="","",IFERROR(INDEX(Mietübersicht!$C$10:$C$209,MATCH($C14,Mietübersicht!$A$10:$A$209,0)),""))</f>
        <v/>
      </c>
      <c r="F14" s="7"/>
      <c r="G14" s="8"/>
      <c r="H14" s="7"/>
      <c r="I14" s="7"/>
    </row>
    <row r="15" spans="1:9" x14ac:dyDescent="0.25">
      <c r="A15" s="10"/>
      <c r="B15" s="13" t="str">
        <f t="shared" si="0"/>
        <v/>
      </c>
      <c r="C15" s="7"/>
      <c r="D15" s="7" t="str">
        <f>IF($C15="","",IFERROR(INDEX(Mietübersicht!$B$10:$B$209,MATCH($C15,Mietübersicht!$A$10:$A$209,0)),""))</f>
        <v/>
      </c>
      <c r="E15" s="7" t="str">
        <f>IF($C15="","",IFERROR(INDEX(Mietübersicht!$C$10:$C$209,MATCH($C15,Mietübersicht!$A$10:$A$209,0)),""))</f>
        <v/>
      </c>
      <c r="F15" s="7"/>
      <c r="G15" s="8"/>
      <c r="H15" s="7"/>
      <c r="I15" s="7"/>
    </row>
    <row r="16" spans="1:9" x14ac:dyDescent="0.25">
      <c r="A16" s="10"/>
      <c r="B16" s="13" t="str">
        <f t="shared" si="0"/>
        <v/>
      </c>
      <c r="C16" s="7"/>
      <c r="D16" s="7" t="str">
        <f>IF($C16="","",IFERROR(INDEX(Mietübersicht!$B$10:$B$209,MATCH($C16,Mietübersicht!$A$10:$A$209,0)),""))</f>
        <v/>
      </c>
      <c r="E16" s="7" t="str">
        <f>IF($C16="","",IFERROR(INDEX(Mietübersicht!$C$10:$C$209,MATCH($C16,Mietübersicht!$A$10:$A$209,0)),""))</f>
        <v/>
      </c>
      <c r="F16" s="7"/>
      <c r="G16" s="8"/>
      <c r="H16" s="7"/>
      <c r="I16" s="7"/>
    </row>
    <row r="17" spans="1:9" x14ac:dyDescent="0.25">
      <c r="A17" s="10"/>
      <c r="B17" s="13" t="str">
        <f t="shared" si="0"/>
        <v/>
      </c>
      <c r="C17" s="7"/>
      <c r="D17" s="7" t="str">
        <f>IF($C17="","",IFERROR(INDEX(Mietübersicht!$B$10:$B$209,MATCH($C17,Mietübersicht!$A$10:$A$209,0)),""))</f>
        <v/>
      </c>
      <c r="E17" s="7" t="str">
        <f>IF($C17="","",IFERROR(INDEX(Mietübersicht!$C$10:$C$209,MATCH($C17,Mietübersicht!$A$10:$A$209,0)),""))</f>
        <v/>
      </c>
      <c r="F17" s="7"/>
      <c r="G17" s="8"/>
      <c r="H17" s="7"/>
      <c r="I17" s="7"/>
    </row>
    <row r="18" spans="1:9" x14ac:dyDescent="0.25">
      <c r="A18" s="10"/>
      <c r="B18" s="13" t="str">
        <f t="shared" si="0"/>
        <v/>
      </c>
      <c r="C18" s="7"/>
      <c r="D18" s="7" t="str">
        <f>IF($C18="","",IFERROR(INDEX(Mietübersicht!$B$10:$B$209,MATCH($C18,Mietübersicht!$A$10:$A$209,0)),""))</f>
        <v/>
      </c>
      <c r="E18" s="7" t="str">
        <f>IF($C18="","",IFERROR(INDEX(Mietübersicht!$C$10:$C$209,MATCH($C18,Mietübersicht!$A$10:$A$209,0)),""))</f>
        <v/>
      </c>
      <c r="F18" s="7"/>
      <c r="G18" s="8"/>
      <c r="H18" s="7"/>
      <c r="I18" s="7"/>
    </row>
    <row r="19" spans="1:9" x14ac:dyDescent="0.25">
      <c r="A19" s="10"/>
      <c r="B19" s="13" t="str">
        <f t="shared" si="0"/>
        <v/>
      </c>
      <c r="C19" s="7"/>
      <c r="D19" s="7" t="str">
        <f>IF($C19="","",IFERROR(INDEX(Mietübersicht!$B$10:$B$209,MATCH($C19,Mietübersicht!$A$10:$A$209,0)),""))</f>
        <v/>
      </c>
      <c r="E19" s="7" t="str">
        <f>IF($C19="","",IFERROR(INDEX(Mietübersicht!$C$10:$C$209,MATCH($C19,Mietübersicht!$A$10:$A$209,0)),""))</f>
        <v/>
      </c>
      <c r="F19" s="7"/>
      <c r="G19" s="8"/>
      <c r="H19" s="7"/>
      <c r="I19" s="7"/>
    </row>
    <row r="20" spans="1:9" x14ac:dyDescent="0.25">
      <c r="A20" s="10"/>
      <c r="B20" s="13" t="str">
        <f t="shared" si="0"/>
        <v/>
      </c>
      <c r="C20" s="7"/>
      <c r="D20" s="7" t="str">
        <f>IF($C20="","",IFERROR(INDEX(Mietübersicht!$B$10:$B$209,MATCH($C20,Mietübersicht!$A$10:$A$209,0)),""))</f>
        <v/>
      </c>
      <c r="E20" s="7" t="str">
        <f>IF($C20="","",IFERROR(INDEX(Mietübersicht!$C$10:$C$209,MATCH($C20,Mietübersicht!$A$10:$A$209,0)),""))</f>
        <v/>
      </c>
      <c r="F20" s="7"/>
      <c r="G20" s="8"/>
      <c r="H20" s="7"/>
      <c r="I20" s="7"/>
    </row>
    <row r="21" spans="1:9" x14ac:dyDescent="0.25">
      <c r="A21" s="10"/>
      <c r="B21" s="13" t="str">
        <f t="shared" si="0"/>
        <v/>
      </c>
      <c r="C21" s="7"/>
      <c r="D21" s="7" t="str">
        <f>IF($C21="","",IFERROR(INDEX(Mietübersicht!$B$10:$B$209,MATCH($C21,Mietübersicht!$A$10:$A$209,0)),""))</f>
        <v/>
      </c>
      <c r="E21" s="7" t="str">
        <f>IF($C21="","",IFERROR(INDEX(Mietübersicht!$C$10:$C$209,MATCH($C21,Mietübersicht!$A$10:$A$209,0)),""))</f>
        <v/>
      </c>
      <c r="F21" s="7"/>
      <c r="G21" s="8"/>
      <c r="H21" s="7"/>
      <c r="I21" s="7"/>
    </row>
    <row r="22" spans="1:9" x14ac:dyDescent="0.25">
      <c r="A22" s="10"/>
      <c r="B22" s="13" t="str">
        <f t="shared" si="0"/>
        <v/>
      </c>
      <c r="C22" s="7"/>
      <c r="D22" s="7" t="str">
        <f>IF($C22="","",IFERROR(INDEX(Mietübersicht!$B$10:$B$209,MATCH($C22,Mietübersicht!$A$10:$A$209,0)),""))</f>
        <v/>
      </c>
      <c r="E22" s="7" t="str">
        <f>IF($C22="","",IFERROR(INDEX(Mietübersicht!$C$10:$C$209,MATCH($C22,Mietübersicht!$A$10:$A$209,0)),""))</f>
        <v/>
      </c>
      <c r="F22" s="7"/>
      <c r="G22" s="8"/>
      <c r="H22" s="7"/>
      <c r="I22" s="7"/>
    </row>
    <row r="23" spans="1:9" x14ac:dyDescent="0.25">
      <c r="A23" s="10"/>
      <c r="B23" s="13" t="str">
        <f t="shared" si="0"/>
        <v/>
      </c>
      <c r="C23" s="7"/>
      <c r="D23" s="7" t="str">
        <f>IF($C23="","",IFERROR(INDEX(Mietübersicht!$B$10:$B$209,MATCH($C23,Mietübersicht!$A$10:$A$209,0)),""))</f>
        <v/>
      </c>
      <c r="E23" s="7" t="str">
        <f>IF($C23="","",IFERROR(INDEX(Mietübersicht!$C$10:$C$209,MATCH($C23,Mietübersicht!$A$10:$A$209,0)),""))</f>
        <v/>
      </c>
      <c r="F23" s="7"/>
      <c r="G23" s="8"/>
      <c r="H23" s="7"/>
      <c r="I23" s="7"/>
    </row>
    <row r="24" spans="1:9" x14ac:dyDescent="0.25">
      <c r="A24" s="10"/>
      <c r="B24" s="13" t="str">
        <f t="shared" si="0"/>
        <v/>
      </c>
      <c r="C24" s="7"/>
      <c r="D24" s="7" t="str">
        <f>IF($C24="","",IFERROR(INDEX(Mietübersicht!$B$10:$B$209,MATCH($C24,Mietübersicht!$A$10:$A$209,0)),""))</f>
        <v/>
      </c>
      <c r="E24" s="7" t="str">
        <f>IF($C24="","",IFERROR(INDEX(Mietübersicht!$C$10:$C$209,MATCH($C24,Mietübersicht!$A$10:$A$209,0)),""))</f>
        <v/>
      </c>
      <c r="F24" s="7"/>
      <c r="G24" s="8"/>
      <c r="H24" s="7"/>
      <c r="I24" s="7"/>
    </row>
    <row r="25" spans="1:9" x14ac:dyDescent="0.25">
      <c r="A25" s="10"/>
      <c r="B25" s="13" t="str">
        <f t="shared" si="0"/>
        <v/>
      </c>
      <c r="C25" s="7"/>
      <c r="D25" s="7" t="str">
        <f>IF($C25="","",IFERROR(INDEX(Mietübersicht!$B$10:$B$209,MATCH($C25,Mietübersicht!$A$10:$A$209,0)),""))</f>
        <v/>
      </c>
      <c r="E25" s="7" t="str">
        <f>IF($C25="","",IFERROR(INDEX(Mietübersicht!$C$10:$C$209,MATCH($C25,Mietübersicht!$A$10:$A$209,0)),""))</f>
        <v/>
      </c>
      <c r="F25" s="7"/>
      <c r="G25" s="8"/>
      <c r="H25" s="7"/>
      <c r="I25" s="7"/>
    </row>
    <row r="26" spans="1:9" x14ac:dyDescent="0.25">
      <c r="A26" s="10"/>
      <c r="B26" s="13" t="str">
        <f t="shared" si="0"/>
        <v/>
      </c>
      <c r="C26" s="7"/>
      <c r="D26" s="7" t="str">
        <f>IF($C26="","",IFERROR(INDEX(Mietübersicht!$B$10:$B$209,MATCH($C26,Mietübersicht!$A$10:$A$209,0)),""))</f>
        <v/>
      </c>
      <c r="E26" s="7" t="str">
        <f>IF($C26="","",IFERROR(INDEX(Mietübersicht!$C$10:$C$209,MATCH($C26,Mietübersicht!$A$10:$A$209,0)),""))</f>
        <v/>
      </c>
      <c r="F26" s="7"/>
      <c r="G26" s="8"/>
      <c r="H26" s="7"/>
      <c r="I26" s="7"/>
    </row>
    <row r="27" spans="1:9" x14ac:dyDescent="0.25">
      <c r="A27" s="10"/>
      <c r="B27" s="13" t="str">
        <f t="shared" si="0"/>
        <v/>
      </c>
      <c r="C27" s="7"/>
      <c r="D27" s="7" t="str">
        <f>IF($C27="","",IFERROR(INDEX(Mietübersicht!$B$10:$B$209,MATCH($C27,Mietübersicht!$A$10:$A$209,0)),""))</f>
        <v/>
      </c>
      <c r="E27" s="7" t="str">
        <f>IF($C27="","",IFERROR(INDEX(Mietübersicht!$C$10:$C$209,MATCH($C27,Mietübersicht!$A$10:$A$209,0)),""))</f>
        <v/>
      </c>
      <c r="F27" s="7"/>
      <c r="G27" s="8"/>
      <c r="H27" s="7"/>
      <c r="I27" s="7"/>
    </row>
    <row r="28" spans="1:9" x14ac:dyDescent="0.25">
      <c r="A28" s="10"/>
      <c r="B28" s="13" t="str">
        <f t="shared" si="0"/>
        <v/>
      </c>
      <c r="C28" s="7"/>
      <c r="D28" s="7" t="str">
        <f>IF($C28="","",IFERROR(INDEX(Mietübersicht!$B$10:$B$209,MATCH($C28,Mietübersicht!$A$10:$A$209,0)),""))</f>
        <v/>
      </c>
      <c r="E28" s="7" t="str">
        <f>IF($C28="","",IFERROR(INDEX(Mietübersicht!$C$10:$C$209,MATCH($C28,Mietübersicht!$A$10:$A$209,0)),""))</f>
        <v/>
      </c>
      <c r="F28" s="7"/>
      <c r="G28" s="8"/>
      <c r="H28" s="7"/>
      <c r="I28" s="7"/>
    </row>
    <row r="29" spans="1:9" x14ac:dyDescent="0.25">
      <c r="A29" s="10"/>
      <c r="B29" s="13" t="str">
        <f t="shared" si="0"/>
        <v/>
      </c>
      <c r="C29" s="7"/>
      <c r="D29" s="7" t="str">
        <f>IF($C29="","",IFERROR(INDEX(Mietübersicht!$B$10:$B$209,MATCH($C29,Mietübersicht!$A$10:$A$209,0)),""))</f>
        <v/>
      </c>
      <c r="E29" s="7" t="str">
        <f>IF($C29="","",IFERROR(INDEX(Mietübersicht!$C$10:$C$209,MATCH($C29,Mietübersicht!$A$10:$A$209,0)),""))</f>
        <v/>
      </c>
      <c r="F29" s="7"/>
      <c r="G29" s="8"/>
      <c r="H29" s="7"/>
      <c r="I29" s="7"/>
    </row>
    <row r="30" spans="1:9" x14ac:dyDescent="0.25">
      <c r="A30" s="10"/>
      <c r="B30" s="13" t="str">
        <f t="shared" si="0"/>
        <v/>
      </c>
      <c r="C30" s="7"/>
      <c r="D30" s="7" t="str">
        <f>IF($C30="","",IFERROR(INDEX(Mietübersicht!$B$10:$B$209,MATCH($C30,Mietübersicht!$A$10:$A$209,0)),""))</f>
        <v/>
      </c>
      <c r="E30" s="7" t="str">
        <f>IF($C30="","",IFERROR(INDEX(Mietübersicht!$C$10:$C$209,MATCH($C30,Mietübersicht!$A$10:$A$209,0)),""))</f>
        <v/>
      </c>
      <c r="F30" s="7"/>
      <c r="G30" s="8"/>
      <c r="H30" s="7"/>
      <c r="I30" s="7"/>
    </row>
    <row r="31" spans="1:9" x14ac:dyDescent="0.25">
      <c r="A31" s="10"/>
      <c r="B31" s="13" t="str">
        <f t="shared" si="0"/>
        <v/>
      </c>
      <c r="C31" s="7"/>
      <c r="D31" s="7" t="str">
        <f>IF($C31="","",IFERROR(INDEX(Mietübersicht!$B$10:$B$209,MATCH($C31,Mietübersicht!$A$10:$A$209,0)),""))</f>
        <v/>
      </c>
      <c r="E31" s="7" t="str">
        <f>IF($C31="","",IFERROR(INDEX(Mietübersicht!$C$10:$C$209,MATCH($C31,Mietübersicht!$A$10:$A$209,0)),""))</f>
        <v/>
      </c>
      <c r="F31" s="7"/>
      <c r="G31" s="8"/>
      <c r="H31" s="7"/>
      <c r="I31" s="7"/>
    </row>
    <row r="32" spans="1:9" x14ac:dyDescent="0.25">
      <c r="A32" s="10"/>
      <c r="B32" s="13" t="str">
        <f t="shared" si="0"/>
        <v/>
      </c>
      <c r="C32" s="7"/>
      <c r="D32" s="7" t="str">
        <f>IF($C32="","",IFERROR(INDEX(Mietübersicht!$B$10:$B$209,MATCH($C32,Mietübersicht!$A$10:$A$209,0)),""))</f>
        <v/>
      </c>
      <c r="E32" s="7" t="str">
        <f>IF($C32="","",IFERROR(INDEX(Mietübersicht!$C$10:$C$209,MATCH($C32,Mietübersicht!$A$10:$A$209,0)),""))</f>
        <v/>
      </c>
      <c r="F32" s="7"/>
      <c r="G32" s="8"/>
      <c r="H32" s="7"/>
      <c r="I32" s="7"/>
    </row>
    <row r="33" spans="1:9" x14ac:dyDescent="0.25">
      <c r="A33" s="10"/>
      <c r="B33" s="13" t="str">
        <f t="shared" si="0"/>
        <v/>
      </c>
      <c r="C33" s="7"/>
      <c r="D33" s="7" t="str">
        <f>IF($C33="","",IFERROR(INDEX(Mietübersicht!$B$10:$B$209,MATCH($C33,Mietübersicht!$A$10:$A$209,0)),""))</f>
        <v/>
      </c>
      <c r="E33" s="7" t="str">
        <f>IF($C33="","",IFERROR(INDEX(Mietübersicht!$C$10:$C$209,MATCH($C33,Mietübersicht!$A$10:$A$209,0)),""))</f>
        <v/>
      </c>
      <c r="F33" s="7"/>
      <c r="G33" s="8"/>
      <c r="H33" s="7"/>
      <c r="I33" s="7"/>
    </row>
    <row r="34" spans="1:9" x14ac:dyDescent="0.25">
      <c r="A34" s="10"/>
      <c r="B34" s="13" t="str">
        <f t="shared" si="0"/>
        <v/>
      </c>
      <c r="C34" s="7"/>
      <c r="D34" s="7" t="str">
        <f>IF($C34="","",IFERROR(INDEX(Mietübersicht!$B$10:$B$209,MATCH($C34,Mietübersicht!$A$10:$A$209,0)),""))</f>
        <v/>
      </c>
      <c r="E34" s="7" t="str">
        <f>IF($C34="","",IFERROR(INDEX(Mietübersicht!$C$10:$C$209,MATCH($C34,Mietübersicht!$A$10:$A$209,0)),""))</f>
        <v/>
      </c>
      <c r="F34" s="7"/>
      <c r="G34" s="8"/>
      <c r="H34" s="7"/>
      <c r="I34" s="7"/>
    </row>
    <row r="35" spans="1:9" x14ac:dyDescent="0.25">
      <c r="A35" s="10"/>
      <c r="B35" s="13" t="str">
        <f t="shared" si="0"/>
        <v/>
      </c>
      <c r="C35" s="7"/>
      <c r="D35" s="7" t="str">
        <f>IF($C35="","",IFERROR(INDEX(Mietübersicht!$B$10:$B$209,MATCH($C35,Mietübersicht!$A$10:$A$209,0)),""))</f>
        <v/>
      </c>
      <c r="E35" s="7" t="str">
        <f>IF($C35="","",IFERROR(INDEX(Mietübersicht!$C$10:$C$209,MATCH($C35,Mietübersicht!$A$10:$A$209,0)),""))</f>
        <v/>
      </c>
      <c r="F35" s="7"/>
      <c r="G35" s="8"/>
      <c r="H35" s="7"/>
      <c r="I35" s="7"/>
    </row>
    <row r="36" spans="1:9" x14ac:dyDescent="0.25">
      <c r="A36" s="10"/>
      <c r="B36" s="13" t="str">
        <f t="shared" si="0"/>
        <v/>
      </c>
      <c r="C36" s="7"/>
      <c r="D36" s="7" t="str">
        <f>IF($C36="","",IFERROR(INDEX(Mietübersicht!$B$10:$B$209,MATCH($C36,Mietübersicht!$A$10:$A$209,0)),""))</f>
        <v/>
      </c>
      <c r="E36" s="7" t="str">
        <f>IF($C36="","",IFERROR(INDEX(Mietübersicht!$C$10:$C$209,MATCH($C36,Mietübersicht!$A$10:$A$209,0)),""))</f>
        <v/>
      </c>
      <c r="F36" s="7"/>
      <c r="G36" s="8"/>
      <c r="H36" s="7"/>
      <c r="I36" s="7"/>
    </row>
    <row r="37" spans="1:9" x14ac:dyDescent="0.25">
      <c r="A37" s="10"/>
      <c r="B37" s="13" t="str">
        <f t="shared" si="0"/>
        <v/>
      </c>
      <c r="C37" s="7"/>
      <c r="D37" s="7" t="str">
        <f>IF($C37="","",IFERROR(INDEX(Mietübersicht!$B$10:$B$209,MATCH($C37,Mietübersicht!$A$10:$A$209,0)),""))</f>
        <v/>
      </c>
      <c r="E37" s="7" t="str">
        <f>IF($C37="","",IFERROR(INDEX(Mietübersicht!$C$10:$C$209,MATCH($C37,Mietübersicht!$A$10:$A$209,0)),""))</f>
        <v/>
      </c>
      <c r="F37" s="7"/>
      <c r="G37" s="8"/>
      <c r="H37" s="7"/>
      <c r="I37" s="7"/>
    </row>
    <row r="38" spans="1:9" x14ac:dyDescent="0.25">
      <c r="A38" s="10"/>
      <c r="B38" s="13" t="str">
        <f t="shared" ref="B38:B69" si="1">IF(A38="","",DATE(YEAR(A38),MONTH(A38),1))</f>
        <v/>
      </c>
      <c r="C38" s="7"/>
      <c r="D38" s="7" t="str">
        <f>IF($C38="","",IFERROR(INDEX(Mietübersicht!$B$10:$B$209,MATCH($C38,Mietübersicht!$A$10:$A$209,0)),""))</f>
        <v/>
      </c>
      <c r="E38" s="7" t="str">
        <f>IF($C38="","",IFERROR(INDEX(Mietübersicht!$C$10:$C$209,MATCH($C38,Mietübersicht!$A$10:$A$209,0)),""))</f>
        <v/>
      </c>
      <c r="F38" s="7"/>
      <c r="G38" s="8"/>
      <c r="H38" s="7"/>
      <c r="I38" s="7"/>
    </row>
    <row r="39" spans="1:9" x14ac:dyDescent="0.25">
      <c r="A39" s="10"/>
      <c r="B39" s="13" t="str">
        <f t="shared" si="1"/>
        <v/>
      </c>
      <c r="C39" s="7"/>
      <c r="D39" s="7" t="str">
        <f>IF($C39="","",IFERROR(INDEX(Mietübersicht!$B$10:$B$209,MATCH($C39,Mietübersicht!$A$10:$A$209,0)),""))</f>
        <v/>
      </c>
      <c r="E39" s="7" t="str">
        <f>IF($C39="","",IFERROR(INDEX(Mietübersicht!$C$10:$C$209,MATCH($C39,Mietübersicht!$A$10:$A$209,0)),""))</f>
        <v/>
      </c>
      <c r="F39" s="7"/>
      <c r="G39" s="8"/>
      <c r="H39" s="7"/>
      <c r="I39" s="7"/>
    </row>
    <row r="40" spans="1:9" x14ac:dyDescent="0.25">
      <c r="A40" s="10"/>
      <c r="B40" s="13" t="str">
        <f t="shared" si="1"/>
        <v/>
      </c>
      <c r="C40" s="7"/>
      <c r="D40" s="7" t="str">
        <f>IF($C40="","",IFERROR(INDEX(Mietübersicht!$B$10:$B$209,MATCH($C40,Mietübersicht!$A$10:$A$209,0)),""))</f>
        <v/>
      </c>
      <c r="E40" s="7" t="str">
        <f>IF($C40="","",IFERROR(INDEX(Mietübersicht!$C$10:$C$209,MATCH($C40,Mietübersicht!$A$10:$A$209,0)),""))</f>
        <v/>
      </c>
      <c r="F40" s="7"/>
      <c r="G40" s="8"/>
      <c r="H40" s="7"/>
      <c r="I40" s="7"/>
    </row>
    <row r="41" spans="1:9" x14ac:dyDescent="0.25">
      <c r="A41" s="10"/>
      <c r="B41" s="13" t="str">
        <f t="shared" si="1"/>
        <v/>
      </c>
      <c r="C41" s="7"/>
      <c r="D41" s="7" t="str">
        <f>IF($C41="","",IFERROR(INDEX(Mietübersicht!$B$10:$B$209,MATCH($C41,Mietübersicht!$A$10:$A$209,0)),""))</f>
        <v/>
      </c>
      <c r="E41" s="7" t="str">
        <f>IF($C41="","",IFERROR(INDEX(Mietübersicht!$C$10:$C$209,MATCH($C41,Mietübersicht!$A$10:$A$209,0)),""))</f>
        <v/>
      </c>
      <c r="F41" s="7"/>
      <c r="G41" s="8"/>
      <c r="H41" s="7"/>
      <c r="I41" s="7"/>
    </row>
    <row r="42" spans="1:9" x14ac:dyDescent="0.25">
      <c r="A42" s="10"/>
      <c r="B42" s="13" t="str">
        <f t="shared" si="1"/>
        <v/>
      </c>
      <c r="C42" s="7"/>
      <c r="D42" s="7" t="str">
        <f>IF($C42="","",IFERROR(INDEX(Mietübersicht!$B$10:$B$209,MATCH($C42,Mietübersicht!$A$10:$A$209,0)),""))</f>
        <v/>
      </c>
      <c r="E42" s="7" t="str">
        <f>IF($C42="","",IFERROR(INDEX(Mietübersicht!$C$10:$C$209,MATCH($C42,Mietübersicht!$A$10:$A$209,0)),""))</f>
        <v/>
      </c>
      <c r="F42" s="7"/>
      <c r="G42" s="8"/>
      <c r="H42" s="7"/>
      <c r="I42" s="7"/>
    </row>
    <row r="43" spans="1:9" x14ac:dyDescent="0.25">
      <c r="A43" s="10"/>
      <c r="B43" s="13" t="str">
        <f t="shared" si="1"/>
        <v/>
      </c>
      <c r="C43" s="7"/>
      <c r="D43" s="7" t="str">
        <f>IF($C43="","",IFERROR(INDEX(Mietübersicht!$B$10:$B$209,MATCH($C43,Mietübersicht!$A$10:$A$209,0)),""))</f>
        <v/>
      </c>
      <c r="E43" s="7" t="str">
        <f>IF($C43="","",IFERROR(INDEX(Mietübersicht!$C$10:$C$209,MATCH($C43,Mietübersicht!$A$10:$A$209,0)),""))</f>
        <v/>
      </c>
      <c r="F43" s="7"/>
      <c r="G43" s="8"/>
      <c r="H43" s="7"/>
      <c r="I43" s="7"/>
    </row>
    <row r="44" spans="1:9" x14ac:dyDescent="0.25">
      <c r="A44" s="10"/>
      <c r="B44" s="13" t="str">
        <f t="shared" si="1"/>
        <v/>
      </c>
      <c r="C44" s="7"/>
      <c r="D44" s="7" t="str">
        <f>IF($C44="","",IFERROR(INDEX(Mietübersicht!$B$10:$B$209,MATCH($C44,Mietübersicht!$A$10:$A$209,0)),""))</f>
        <v/>
      </c>
      <c r="E44" s="7" t="str">
        <f>IF($C44="","",IFERROR(INDEX(Mietübersicht!$C$10:$C$209,MATCH($C44,Mietübersicht!$A$10:$A$209,0)),""))</f>
        <v/>
      </c>
      <c r="F44" s="7"/>
      <c r="G44" s="8"/>
      <c r="H44" s="7"/>
      <c r="I44" s="7"/>
    </row>
    <row r="45" spans="1:9" x14ac:dyDescent="0.25">
      <c r="A45" s="10"/>
      <c r="B45" s="13" t="str">
        <f t="shared" si="1"/>
        <v/>
      </c>
      <c r="C45" s="7"/>
      <c r="D45" s="7" t="str">
        <f>IF($C45="","",IFERROR(INDEX(Mietübersicht!$B$10:$B$209,MATCH($C45,Mietübersicht!$A$10:$A$209,0)),""))</f>
        <v/>
      </c>
      <c r="E45" s="7" t="str">
        <f>IF($C45="","",IFERROR(INDEX(Mietübersicht!$C$10:$C$209,MATCH($C45,Mietübersicht!$A$10:$A$209,0)),""))</f>
        <v/>
      </c>
      <c r="F45" s="7"/>
      <c r="G45" s="8"/>
      <c r="H45" s="7"/>
      <c r="I45" s="7"/>
    </row>
    <row r="46" spans="1:9" x14ac:dyDescent="0.25">
      <c r="A46" s="10"/>
      <c r="B46" s="13" t="str">
        <f t="shared" si="1"/>
        <v/>
      </c>
      <c r="C46" s="7"/>
      <c r="D46" s="7" t="str">
        <f>IF($C46="","",IFERROR(INDEX(Mietübersicht!$B$10:$B$209,MATCH($C46,Mietübersicht!$A$10:$A$209,0)),""))</f>
        <v/>
      </c>
      <c r="E46" s="7" t="str">
        <f>IF($C46="","",IFERROR(INDEX(Mietübersicht!$C$10:$C$209,MATCH($C46,Mietübersicht!$A$10:$A$209,0)),""))</f>
        <v/>
      </c>
      <c r="F46" s="7"/>
      <c r="G46" s="8"/>
      <c r="H46" s="7"/>
      <c r="I46" s="7"/>
    </row>
    <row r="47" spans="1:9" x14ac:dyDescent="0.25">
      <c r="A47" s="10"/>
      <c r="B47" s="13" t="str">
        <f t="shared" si="1"/>
        <v/>
      </c>
      <c r="C47" s="7"/>
      <c r="D47" s="7" t="str">
        <f>IF($C47="","",IFERROR(INDEX(Mietübersicht!$B$10:$B$209,MATCH($C47,Mietübersicht!$A$10:$A$209,0)),""))</f>
        <v/>
      </c>
      <c r="E47" s="7" t="str">
        <f>IF($C47="","",IFERROR(INDEX(Mietübersicht!$C$10:$C$209,MATCH($C47,Mietübersicht!$A$10:$A$209,0)),""))</f>
        <v/>
      </c>
      <c r="F47" s="7"/>
      <c r="G47" s="8"/>
      <c r="H47" s="7"/>
      <c r="I47" s="7"/>
    </row>
    <row r="48" spans="1:9" x14ac:dyDescent="0.25">
      <c r="A48" s="10"/>
      <c r="B48" s="13" t="str">
        <f t="shared" si="1"/>
        <v/>
      </c>
      <c r="C48" s="7"/>
      <c r="D48" s="7" t="str">
        <f>IF($C48="","",IFERROR(INDEX(Mietübersicht!$B$10:$B$209,MATCH($C48,Mietübersicht!$A$10:$A$209,0)),""))</f>
        <v/>
      </c>
      <c r="E48" s="7" t="str">
        <f>IF($C48="","",IFERROR(INDEX(Mietübersicht!$C$10:$C$209,MATCH($C48,Mietübersicht!$A$10:$A$209,0)),""))</f>
        <v/>
      </c>
      <c r="F48" s="7"/>
      <c r="G48" s="8"/>
      <c r="H48" s="7"/>
      <c r="I48" s="7"/>
    </row>
    <row r="49" spans="1:9" x14ac:dyDescent="0.25">
      <c r="A49" s="10"/>
      <c r="B49" s="13" t="str">
        <f t="shared" si="1"/>
        <v/>
      </c>
      <c r="C49" s="7"/>
      <c r="D49" s="7" t="str">
        <f>IF($C49="","",IFERROR(INDEX(Mietübersicht!$B$10:$B$209,MATCH($C49,Mietübersicht!$A$10:$A$209,0)),""))</f>
        <v/>
      </c>
      <c r="E49" s="7" t="str">
        <f>IF($C49="","",IFERROR(INDEX(Mietübersicht!$C$10:$C$209,MATCH($C49,Mietübersicht!$A$10:$A$209,0)),""))</f>
        <v/>
      </c>
      <c r="F49" s="7"/>
      <c r="G49" s="8"/>
      <c r="H49" s="7"/>
      <c r="I49" s="7"/>
    </row>
    <row r="50" spans="1:9" x14ac:dyDescent="0.25">
      <c r="A50" s="10"/>
      <c r="B50" s="13" t="str">
        <f t="shared" si="1"/>
        <v/>
      </c>
      <c r="C50" s="7"/>
      <c r="D50" s="7" t="str">
        <f>IF($C50="","",IFERROR(INDEX(Mietübersicht!$B$10:$B$209,MATCH($C50,Mietübersicht!$A$10:$A$209,0)),""))</f>
        <v/>
      </c>
      <c r="E50" s="7" t="str">
        <f>IF($C50="","",IFERROR(INDEX(Mietübersicht!$C$10:$C$209,MATCH($C50,Mietübersicht!$A$10:$A$209,0)),""))</f>
        <v/>
      </c>
      <c r="F50" s="7"/>
      <c r="G50" s="8"/>
      <c r="H50" s="7"/>
      <c r="I50" s="7"/>
    </row>
    <row r="51" spans="1:9" x14ac:dyDescent="0.25">
      <c r="A51" s="10"/>
      <c r="B51" s="13" t="str">
        <f t="shared" si="1"/>
        <v/>
      </c>
      <c r="C51" s="7"/>
      <c r="D51" s="7" t="str">
        <f>IF($C51="","",IFERROR(INDEX(Mietübersicht!$B$10:$B$209,MATCH($C51,Mietübersicht!$A$10:$A$209,0)),""))</f>
        <v/>
      </c>
      <c r="E51" s="7" t="str">
        <f>IF($C51="","",IFERROR(INDEX(Mietübersicht!$C$10:$C$209,MATCH($C51,Mietübersicht!$A$10:$A$209,0)),""))</f>
        <v/>
      </c>
      <c r="F51" s="7"/>
      <c r="G51" s="8"/>
      <c r="H51" s="7"/>
      <c r="I51" s="7"/>
    </row>
    <row r="52" spans="1:9" x14ac:dyDescent="0.25">
      <c r="A52" s="10"/>
      <c r="B52" s="13" t="str">
        <f t="shared" si="1"/>
        <v/>
      </c>
      <c r="C52" s="7"/>
      <c r="D52" s="7" t="str">
        <f>IF($C52="","",IFERROR(INDEX(Mietübersicht!$B$10:$B$209,MATCH($C52,Mietübersicht!$A$10:$A$209,0)),""))</f>
        <v/>
      </c>
      <c r="E52" s="7" t="str">
        <f>IF($C52="","",IFERROR(INDEX(Mietübersicht!$C$10:$C$209,MATCH($C52,Mietübersicht!$A$10:$A$209,0)),""))</f>
        <v/>
      </c>
      <c r="F52" s="7"/>
      <c r="G52" s="8"/>
      <c r="H52" s="7"/>
      <c r="I52" s="7"/>
    </row>
    <row r="53" spans="1:9" x14ac:dyDescent="0.25">
      <c r="A53" s="10"/>
      <c r="B53" s="13" t="str">
        <f t="shared" si="1"/>
        <v/>
      </c>
      <c r="C53" s="7"/>
      <c r="D53" s="7" t="str">
        <f>IF($C53="","",IFERROR(INDEX(Mietübersicht!$B$10:$B$209,MATCH($C53,Mietübersicht!$A$10:$A$209,0)),""))</f>
        <v/>
      </c>
      <c r="E53" s="7" t="str">
        <f>IF($C53="","",IFERROR(INDEX(Mietübersicht!$C$10:$C$209,MATCH($C53,Mietübersicht!$A$10:$A$209,0)),""))</f>
        <v/>
      </c>
      <c r="F53" s="7"/>
      <c r="G53" s="8"/>
      <c r="H53" s="7"/>
      <c r="I53" s="7"/>
    </row>
    <row r="54" spans="1:9" x14ac:dyDescent="0.25">
      <c r="A54" s="10"/>
      <c r="B54" s="13" t="str">
        <f t="shared" si="1"/>
        <v/>
      </c>
      <c r="C54" s="7"/>
      <c r="D54" s="7" t="str">
        <f>IF($C54="","",IFERROR(INDEX(Mietübersicht!$B$10:$B$209,MATCH($C54,Mietübersicht!$A$10:$A$209,0)),""))</f>
        <v/>
      </c>
      <c r="E54" s="7" t="str">
        <f>IF($C54="","",IFERROR(INDEX(Mietübersicht!$C$10:$C$209,MATCH($C54,Mietübersicht!$A$10:$A$209,0)),""))</f>
        <v/>
      </c>
      <c r="F54" s="7"/>
      <c r="G54" s="8"/>
      <c r="H54" s="7"/>
      <c r="I54" s="7"/>
    </row>
    <row r="55" spans="1:9" x14ac:dyDescent="0.25">
      <c r="A55" s="10"/>
      <c r="B55" s="13" t="str">
        <f t="shared" si="1"/>
        <v/>
      </c>
      <c r="C55" s="7"/>
      <c r="D55" s="7" t="str">
        <f>IF($C55="","",IFERROR(INDEX(Mietübersicht!$B$10:$B$209,MATCH($C55,Mietübersicht!$A$10:$A$209,0)),""))</f>
        <v/>
      </c>
      <c r="E55" s="7" t="str">
        <f>IF($C55="","",IFERROR(INDEX(Mietübersicht!$C$10:$C$209,MATCH($C55,Mietübersicht!$A$10:$A$209,0)),""))</f>
        <v/>
      </c>
      <c r="F55" s="7"/>
      <c r="G55" s="8"/>
      <c r="H55" s="7"/>
      <c r="I55" s="7"/>
    </row>
    <row r="56" spans="1:9" x14ac:dyDescent="0.25">
      <c r="A56" s="10"/>
      <c r="B56" s="13" t="str">
        <f t="shared" si="1"/>
        <v/>
      </c>
      <c r="C56" s="7"/>
      <c r="D56" s="7" t="str">
        <f>IF($C56="","",IFERROR(INDEX(Mietübersicht!$B$10:$B$209,MATCH($C56,Mietübersicht!$A$10:$A$209,0)),""))</f>
        <v/>
      </c>
      <c r="E56" s="7" t="str">
        <f>IF($C56="","",IFERROR(INDEX(Mietübersicht!$C$10:$C$209,MATCH($C56,Mietübersicht!$A$10:$A$209,0)),""))</f>
        <v/>
      </c>
      <c r="F56" s="7"/>
      <c r="G56" s="8"/>
      <c r="H56" s="7"/>
      <c r="I56" s="7"/>
    </row>
    <row r="57" spans="1:9" x14ac:dyDescent="0.25">
      <c r="A57" s="10"/>
      <c r="B57" s="13" t="str">
        <f t="shared" si="1"/>
        <v/>
      </c>
      <c r="C57" s="7"/>
      <c r="D57" s="7" t="str">
        <f>IF($C57="","",IFERROR(INDEX(Mietübersicht!$B$10:$B$209,MATCH($C57,Mietübersicht!$A$10:$A$209,0)),""))</f>
        <v/>
      </c>
      <c r="E57" s="7" t="str">
        <f>IF($C57="","",IFERROR(INDEX(Mietübersicht!$C$10:$C$209,MATCH($C57,Mietübersicht!$A$10:$A$209,0)),""))</f>
        <v/>
      </c>
      <c r="F57" s="7"/>
      <c r="G57" s="8"/>
      <c r="H57" s="7"/>
      <c r="I57" s="7"/>
    </row>
    <row r="58" spans="1:9" x14ac:dyDescent="0.25">
      <c r="A58" s="10"/>
      <c r="B58" s="13" t="str">
        <f t="shared" si="1"/>
        <v/>
      </c>
      <c r="C58" s="7"/>
      <c r="D58" s="7" t="str">
        <f>IF($C58="","",IFERROR(INDEX(Mietübersicht!$B$10:$B$209,MATCH($C58,Mietübersicht!$A$10:$A$209,0)),""))</f>
        <v/>
      </c>
      <c r="E58" s="7" t="str">
        <f>IF($C58="","",IFERROR(INDEX(Mietübersicht!$C$10:$C$209,MATCH($C58,Mietübersicht!$A$10:$A$209,0)),""))</f>
        <v/>
      </c>
      <c r="F58" s="7"/>
      <c r="G58" s="8"/>
      <c r="H58" s="7"/>
      <c r="I58" s="7"/>
    </row>
    <row r="59" spans="1:9" x14ac:dyDescent="0.25">
      <c r="A59" s="10"/>
      <c r="B59" s="13" t="str">
        <f t="shared" si="1"/>
        <v/>
      </c>
      <c r="C59" s="7"/>
      <c r="D59" s="7" t="str">
        <f>IF($C59="","",IFERROR(INDEX(Mietübersicht!$B$10:$B$209,MATCH($C59,Mietübersicht!$A$10:$A$209,0)),""))</f>
        <v/>
      </c>
      <c r="E59" s="7" t="str">
        <f>IF($C59="","",IFERROR(INDEX(Mietübersicht!$C$10:$C$209,MATCH($C59,Mietübersicht!$A$10:$A$209,0)),""))</f>
        <v/>
      </c>
      <c r="F59" s="7"/>
      <c r="G59" s="8"/>
      <c r="H59" s="7"/>
      <c r="I59" s="7"/>
    </row>
    <row r="60" spans="1:9" x14ac:dyDescent="0.25">
      <c r="A60" s="10"/>
      <c r="B60" s="13" t="str">
        <f t="shared" si="1"/>
        <v/>
      </c>
      <c r="C60" s="7"/>
      <c r="D60" s="7" t="str">
        <f>IF($C60="","",IFERROR(INDEX(Mietübersicht!$B$10:$B$209,MATCH($C60,Mietübersicht!$A$10:$A$209,0)),""))</f>
        <v/>
      </c>
      <c r="E60" s="7" t="str">
        <f>IF($C60="","",IFERROR(INDEX(Mietübersicht!$C$10:$C$209,MATCH($C60,Mietübersicht!$A$10:$A$209,0)),""))</f>
        <v/>
      </c>
      <c r="F60" s="7"/>
      <c r="G60" s="8"/>
      <c r="H60" s="7"/>
      <c r="I60" s="7"/>
    </row>
    <row r="61" spans="1:9" x14ac:dyDescent="0.25">
      <c r="A61" s="10"/>
      <c r="B61" s="13" t="str">
        <f t="shared" si="1"/>
        <v/>
      </c>
      <c r="C61" s="7"/>
      <c r="D61" s="7" t="str">
        <f>IF($C61="","",IFERROR(INDEX(Mietübersicht!$B$10:$B$209,MATCH($C61,Mietübersicht!$A$10:$A$209,0)),""))</f>
        <v/>
      </c>
      <c r="E61" s="7" t="str">
        <f>IF($C61="","",IFERROR(INDEX(Mietübersicht!$C$10:$C$209,MATCH($C61,Mietübersicht!$A$10:$A$209,0)),""))</f>
        <v/>
      </c>
      <c r="F61" s="7"/>
      <c r="G61" s="8"/>
      <c r="H61" s="7"/>
      <c r="I61" s="7"/>
    </row>
    <row r="62" spans="1:9" x14ac:dyDescent="0.25">
      <c r="A62" s="10"/>
      <c r="B62" s="13" t="str">
        <f t="shared" si="1"/>
        <v/>
      </c>
      <c r="C62" s="7"/>
      <c r="D62" s="7" t="str">
        <f>IF($C62="","",IFERROR(INDEX(Mietübersicht!$B$10:$B$209,MATCH($C62,Mietübersicht!$A$10:$A$209,0)),""))</f>
        <v/>
      </c>
      <c r="E62" s="7" t="str">
        <f>IF($C62="","",IFERROR(INDEX(Mietübersicht!$C$10:$C$209,MATCH($C62,Mietübersicht!$A$10:$A$209,0)),""))</f>
        <v/>
      </c>
      <c r="F62" s="7"/>
      <c r="G62" s="8"/>
      <c r="H62" s="7"/>
      <c r="I62" s="7"/>
    </row>
    <row r="63" spans="1:9" x14ac:dyDescent="0.25">
      <c r="A63" s="10"/>
      <c r="B63" s="13" t="str">
        <f t="shared" si="1"/>
        <v/>
      </c>
      <c r="C63" s="7"/>
      <c r="D63" s="7" t="str">
        <f>IF($C63="","",IFERROR(INDEX(Mietübersicht!$B$10:$B$209,MATCH($C63,Mietübersicht!$A$10:$A$209,0)),""))</f>
        <v/>
      </c>
      <c r="E63" s="7" t="str">
        <f>IF($C63="","",IFERROR(INDEX(Mietübersicht!$C$10:$C$209,MATCH($C63,Mietübersicht!$A$10:$A$209,0)),""))</f>
        <v/>
      </c>
      <c r="F63" s="7"/>
      <c r="G63" s="8"/>
      <c r="H63" s="7"/>
      <c r="I63" s="7"/>
    </row>
    <row r="64" spans="1:9" x14ac:dyDescent="0.25">
      <c r="A64" s="10"/>
      <c r="B64" s="13" t="str">
        <f t="shared" si="1"/>
        <v/>
      </c>
      <c r="C64" s="7"/>
      <c r="D64" s="7" t="str">
        <f>IF($C64="","",IFERROR(INDEX(Mietübersicht!$B$10:$B$209,MATCH($C64,Mietübersicht!$A$10:$A$209,0)),""))</f>
        <v/>
      </c>
      <c r="E64" s="7" t="str">
        <f>IF($C64="","",IFERROR(INDEX(Mietübersicht!$C$10:$C$209,MATCH($C64,Mietübersicht!$A$10:$A$209,0)),""))</f>
        <v/>
      </c>
      <c r="F64" s="7"/>
      <c r="G64" s="8"/>
      <c r="H64" s="7"/>
      <c r="I64" s="7"/>
    </row>
    <row r="65" spans="1:9" x14ac:dyDescent="0.25">
      <c r="A65" s="10"/>
      <c r="B65" s="13" t="str">
        <f t="shared" si="1"/>
        <v/>
      </c>
      <c r="C65" s="7"/>
      <c r="D65" s="7" t="str">
        <f>IF($C65="","",IFERROR(INDEX(Mietübersicht!$B$10:$B$209,MATCH($C65,Mietübersicht!$A$10:$A$209,0)),""))</f>
        <v/>
      </c>
      <c r="E65" s="7" t="str">
        <f>IF($C65="","",IFERROR(INDEX(Mietübersicht!$C$10:$C$209,MATCH($C65,Mietübersicht!$A$10:$A$209,0)),""))</f>
        <v/>
      </c>
      <c r="F65" s="7"/>
      <c r="G65" s="8"/>
      <c r="H65" s="7"/>
      <c r="I65" s="7"/>
    </row>
    <row r="66" spans="1:9" x14ac:dyDescent="0.25">
      <c r="A66" s="10"/>
      <c r="B66" s="13" t="str">
        <f t="shared" si="1"/>
        <v/>
      </c>
      <c r="C66" s="7"/>
      <c r="D66" s="7" t="str">
        <f>IF($C66="","",IFERROR(INDEX(Mietübersicht!$B$10:$B$209,MATCH($C66,Mietübersicht!$A$10:$A$209,0)),""))</f>
        <v/>
      </c>
      <c r="E66" s="7" t="str">
        <f>IF($C66="","",IFERROR(INDEX(Mietübersicht!$C$10:$C$209,MATCH($C66,Mietübersicht!$A$10:$A$209,0)),""))</f>
        <v/>
      </c>
      <c r="F66" s="7"/>
      <c r="G66" s="8"/>
      <c r="H66" s="7"/>
      <c r="I66" s="7"/>
    </row>
    <row r="67" spans="1:9" x14ac:dyDescent="0.25">
      <c r="A67" s="10"/>
      <c r="B67" s="13" t="str">
        <f t="shared" si="1"/>
        <v/>
      </c>
      <c r="C67" s="7"/>
      <c r="D67" s="7" t="str">
        <f>IF($C67="","",IFERROR(INDEX(Mietübersicht!$B$10:$B$209,MATCH($C67,Mietübersicht!$A$10:$A$209,0)),""))</f>
        <v/>
      </c>
      <c r="E67" s="7" t="str">
        <f>IF($C67="","",IFERROR(INDEX(Mietübersicht!$C$10:$C$209,MATCH($C67,Mietübersicht!$A$10:$A$209,0)),""))</f>
        <v/>
      </c>
      <c r="F67" s="7"/>
      <c r="G67" s="8"/>
      <c r="H67" s="7"/>
      <c r="I67" s="7"/>
    </row>
    <row r="68" spans="1:9" x14ac:dyDescent="0.25">
      <c r="A68" s="10"/>
      <c r="B68" s="13" t="str">
        <f t="shared" si="1"/>
        <v/>
      </c>
      <c r="C68" s="7"/>
      <c r="D68" s="7" t="str">
        <f>IF($C68="","",IFERROR(INDEX(Mietübersicht!$B$10:$B$209,MATCH($C68,Mietübersicht!$A$10:$A$209,0)),""))</f>
        <v/>
      </c>
      <c r="E68" s="7" t="str">
        <f>IF($C68="","",IFERROR(INDEX(Mietübersicht!$C$10:$C$209,MATCH($C68,Mietübersicht!$A$10:$A$209,0)),""))</f>
        <v/>
      </c>
      <c r="F68" s="7"/>
      <c r="G68" s="8"/>
      <c r="H68" s="7"/>
      <c r="I68" s="7"/>
    </row>
    <row r="69" spans="1:9" x14ac:dyDescent="0.25">
      <c r="A69" s="10"/>
      <c r="B69" s="13" t="str">
        <f t="shared" si="1"/>
        <v/>
      </c>
      <c r="C69" s="7"/>
      <c r="D69" s="7" t="str">
        <f>IF($C69="","",IFERROR(INDEX(Mietübersicht!$B$10:$B$209,MATCH($C69,Mietübersicht!$A$10:$A$209,0)),""))</f>
        <v/>
      </c>
      <c r="E69" s="7" t="str">
        <f>IF($C69="","",IFERROR(INDEX(Mietübersicht!$C$10:$C$209,MATCH($C69,Mietübersicht!$A$10:$A$209,0)),""))</f>
        <v/>
      </c>
      <c r="F69" s="7"/>
      <c r="G69" s="8"/>
      <c r="H69" s="7"/>
      <c r="I69" s="7"/>
    </row>
    <row r="70" spans="1:9" x14ac:dyDescent="0.25">
      <c r="A70" s="10"/>
      <c r="B70" s="13" t="str">
        <f t="shared" ref="B70:B101" si="2">IF(A70="","",DATE(YEAR(A70),MONTH(A70),1))</f>
        <v/>
      </c>
      <c r="C70" s="7"/>
      <c r="D70" s="7" t="str">
        <f>IF($C70="","",IFERROR(INDEX(Mietübersicht!$B$10:$B$209,MATCH($C70,Mietübersicht!$A$10:$A$209,0)),""))</f>
        <v/>
      </c>
      <c r="E70" s="7" t="str">
        <f>IF($C70="","",IFERROR(INDEX(Mietübersicht!$C$10:$C$209,MATCH($C70,Mietübersicht!$A$10:$A$209,0)),""))</f>
        <v/>
      </c>
      <c r="F70" s="7"/>
      <c r="G70" s="8"/>
      <c r="H70" s="7"/>
      <c r="I70" s="7"/>
    </row>
    <row r="71" spans="1:9" x14ac:dyDescent="0.25">
      <c r="A71" s="10"/>
      <c r="B71" s="13" t="str">
        <f t="shared" si="2"/>
        <v/>
      </c>
      <c r="C71" s="7"/>
      <c r="D71" s="7" t="str">
        <f>IF($C71="","",IFERROR(INDEX(Mietübersicht!$B$10:$B$209,MATCH($C71,Mietübersicht!$A$10:$A$209,0)),""))</f>
        <v/>
      </c>
      <c r="E71" s="7" t="str">
        <f>IF($C71="","",IFERROR(INDEX(Mietübersicht!$C$10:$C$209,MATCH($C71,Mietübersicht!$A$10:$A$209,0)),""))</f>
        <v/>
      </c>
      <c r="F71" s="7"/>
      <c r="G71" s="8"/>
      <c r="H71" s="7"/>
      <c r="I71" s="7"/>
    </row>
    <row r="72" spans="1:9" x14ac:dyDescent="0.25">
      <c r="A72" s="10"/>
      <c r="B72" s="13" t="str">
        <f t="shared" si="2"/>
        <v/>
      </c>
      <c r="C72" s="7"/>
      <c r="D72" s="7" t="str">
        <f>IF($C72="","",IFERROR(INDEX(Mietübersicht!$B$10:$B$209,MATCH($C72,Mietübersicht!$A$10:$A$209,0)),""))</f>
        <v/>
      </c>
      <c r="E72" s="7" t="str">
        <f>IF($C72="","",IFERROR(INDEX(Mietübersicht!$C$10:$C$209,MATCH($C72,Mietübersicht!$A$10:$A$209,0)),""))</f>
        <v/>
      </c>
      <c r="F72" s="7"/>
      <c r="G72" s="8"/>
      <c r="H72" s="7"/>
      <c r="I72" s="7"/>
    </row>
    <row r="73" spans="1:9" x14ac:dyDescent="0.25">
      <c r="A73" s="10"/>
      <c r="B73" s="13" t="str">
        <f t="shared" si="2"/>
        <v/>
      </c>
      <c r="C73" s="7"/>
      <c r="D73" s="7" t="str">
        <f>IF($C73="","",IFERROR(INDEX(Mietübersicht!$B$10:$B$209,MATCH($C73,Mietübersicht!$A$10:$A$209,0)),""))</f>
        <v/>
      </c>
      <c r="E73" s="7" t="str">
        <f>IF($C73="","",IFERROR(INDEX(Mietübersicht!$C$10:$C$209,MATCH($C73,Mietübersicht!$A$10:$A$209,0)),""))</f>
        <v/>
      </c>
      <c r="F73" s="7"/>
      <c r="G73" s="8"/>
      <c r="H73" s="7"/>
      <c r="I73" s="7"/>
    </row>
    <row r="74" spans="1:9" x14ac:dyDescent="0.25">
      <c r="A74" s="10"/>
      <c r="B74" s="13" t="str">
        <f t="shared" si="2"/>
        <v/>
      </c>
      <c r="C74" s="7"/>
      <c r="D74" s="7" t="str">
        <f>IF($C74="","",IFERROR(INDEX(Mietübersicht!$B$10:$B$209,MATCH($C74,Mietübersicht!$A$10:$A$209,0)),""))</f>
        <v/>
      </c>
      <c r="E74" s="7" t="str">
        <f>IF($C74="","",IFERROR(INDEX(Mietübersicht!$C$10:$C$209,MATCH($C74,Mietübersicht!$A$10:$A$209,0)),""))</f>
        <v/>
      </c>
      <c r="F74" s="7"/>
      <c r="G74" s="8"/>
      <c r="H74" s="7"/>
      <c r="I74" s="7"/>
    </row>
    <row r="75" spans="1:9" x14ac:dyDescent="0.25">
      <c r="A75" s="10"/>
      <c r="B75" s="13" t="str">
        <f t="shared" si="2"/>
        <v/>
      </c>
      <c r="C75" s="7"/>
      <c r="D75" s="7" t="str">
        <f>IF($C75="","",IFERROR(INDEX(Mietübersicht!$B$10:$B$209,MATCH($C75,Mietübersicht!$A$10:$A$209,0)),""))</f>
        <v/>
      </c>
      <c r="E75" s="7" t="str">
        <f>IF($C75="","",IFERROR(INDEX(Mietübersicht!$C$10:$C$209,MATCH($C75,Mietübersicht!$A$10:$A$209,0)),""))</f>
        <v/>
      </c>
      <c r="F75" s="7"/>
      <c r="G75" s="8"/>
      <c r="H75" s="7"/>
      <c r="I75" s="7"/>
    </row>
    <row r="76" spans="1:9" x14ac:dyDescent="0.25">
      <c r="A76" s="10"/>
      <c r="B76" s="13" t="str">
        <f t="shared" si="2"/>
        <v/>
      </c>
      <c r="C76" s="7"/>
      <c r="D76" s="7" t="str">
        <f>IF($C76="","",IFERROR(INDEX(Mietübersicht!$B$10:$B$209,MATCH($C76,Mietübersicht!$A$10:$A$209,0)),""))</f>
        <v/>
      </c>
      <c r="E76" s="7" t="str">
        <f>IF($C76="","",IFERROR(INDEX(Mietübersicht!$C$10:$C$209,MATCH($C76,Mietübersicht!$A$10:$A$209,0)),""))</f>
        <v/>
      </c>
      <c r="F76" s="7"/>
      <c r="G76" s="8"/>
      <c r="H76" s="7"/>
      <c r="I76" s="7"/>
    </row>
    <row r="77" spans="1:9" x14ac:dyDescent="0.25">
      <c r="A77" s="10"/>
      <c r="B77" s="13" t="str">
        <f t="shared" si="2"/>
        <v/>
      </c>
      <c r="C77" s="7"/>
      <c r="D77" s="7" t="str">
        <f>IF($C77="","",IFERROR(INDEX(Mietübersicht!$B$10:$B$209,MATCH($C77,Mietübersicht!$A$10:$A$209,0)),""))</f>
        <v/>
      </c>
      <c r="E77" s="7" t="str">
        <f>IF($C77="","",IFERROR(INDEX(Mietübersicht!$C$10:$C$209,MATCH($C77,Mietübersicht!$A$10:$A$209,0)),""))</f>
        <v/>
      </c>
      <c r="F77" s="7"/>
      <c r="G77" s="8"/>
      <c r="H77" s="7"/>
      <c r="I77" s="7"/>
    </row>
    <row r="78" spans="1:9" x14ac:dyDescent="0.25">
      <c r="A78" s="10"/>
      <c r="B78" s="13" t="str">
        <f t="shared" si="2"/>
        <v/>
      </c>
      <c r="C78" s="7"/>
      <c r="D78" s="7" t="str">
        <f>IF($C78="","",IFERROR(INDEX(Mietübersicht!$B$10:$B$209,MATCH($C78,Mietübersicht!$A$10:$A$209,0)),""))</f>
        <v/>
      </c>
      <c r="E78" s="7" t="str">
        <f>IF($C78="","",IFERROR(INDEX(Mietübersicht!$C$10:$C$209,MATCH($C78,Mietübersicht!$A$10:$A$209,0)),""))</f>
        <v/>
      </c>
      <c r="F78" s="7"/>
      <c r="G78" s="8"/>
      <c r="H78" s="7"/>
      <c r="I78" s="7"/>
    </row>
    <row r="79" spans="1:9" x14ac:dyDescent="0.25">
      <c r="A79" s="10"/>
      <c r="B79" s="13" t="str">
        <f t="shared" si="2"/>
        <v/>
      </c>
      <c r="C79" s="7"/>
      <c r="D79" s="7" t="str">
        <f>IF($C79="","",IFERROR(INDEX(Mietübersicht!$B$10:$B$209,MATCH($C79,Mietübersicht!$A$10:$A$209,0)),""))</f>
        <v/>
      </c>
      <c r="E79" s="7" t="str">
        <f>IF($C79="","",IFERROR(INDEX(Mietübersicht!$C$10:$C$209,MATCH($C79,Mietübersicht!$A$10:$A$209,0)),""))</f>
        <v/>
      </c>
      <c r="F79" s="7"/>
      <c r="G79" s="8"/>
      <c r="H79" s="7"/>
      <c r="I79" s="7"/>
    </row>
    <row r="80" spans="1:9" x14ac:dyDescent="0.25">
      <c r="A80" s="10"/>
      <c r="B80" s="13" t="str">
        <f t="shared" si="2"/>
        <v/>
      </c>
      <c r="C80" s="7"/>
      <c r="D80" s="7" t="str">
        <f>IF($C80="","",IFERROR(INDEX(Mietübersicht!$B$10:$B$209,MATCH($C80,Mietübersicht!$A$10:$A$209,0)),""))</f>
        <v/>
      </c>
      <c r="E80" s="7" t="str">
        <f>IF($C80="","",IFERROR(INDEX(Mietübersicht!$C$10:$C$209,MATCH($C80,Mietübersicht!$A$10:$A$209,0)),""))</f>
        <v/>
      </c>
      <c r="F80" s="7"/>
      <c r="G80" s="8"/>
      <c r="H80" s="7"/>
      <c r="I80" s="7"/>
    </row>
    <row r="81" spans="1:9" x14ac:dyDescent="0.25">
      <c r="A81" s="10"/>
      <c r="B81" s="13" t="str">
        <f t="shared" si="2"/>
        <v/>
      </c>
      <c r="C81" s="7"/>
      <c r="D81" s="7" t="str">
        <f>IF($C81="","",IFERROR(INDEX(Mietübersicht!$B$10:$B$209,MATCH($C81,Mietübersicht!$A$10:$A$209,0)),""))</f>
        <v/>
      </c>
      <c r="E81" s="7" t="str">
        <f>IF($C81="","",IFERROR(INDEX(Mietübersicht!$C$10:$C$209,MATCH($C81,Mietübersicht!$A$10:$A$209,0)),""))</f>
        <v/>
      </c>
      <c r="F81" s="7"/>
      <c r="G81" s="8"/>
      <c r="H81" s="7"/>
      <c r="I81" s="7"/>
    </row>
    <row r="82" spans="1:9" x14ac:dyDescent="0.25">
      <c r="A82" s="10"/>
      <c r="B82" s="13" t="str">
        <f t="shared" si="2"/>
        <v/>
      </c>
      <c r="C82" s="7"/>
      <c r="D82" s="7" t="str">
        <f>IF($C82="","",IFERROR(INDEX(Mietübersicht!$B$10:$B$209,MATCH($C82,Mietübersicht!$A$10:$A$209,0)),""))</f>
        <v/>
      </c>
      <c r="E82" s="7" t="str">
        <f>IF($C82="","",IFERROR(INDEX(Mietübersicht!$C$10:$C$209,MATCH($C82,Mietübersicht!$A$10:$A$209,0)),""))</f>
        <v/>
      </c>
      <c r="F82" s="7"/>
      <c r="G82" s="8"/>
      <c r="H82" s="7"/>
      <c r="I82" s="7"/>
    </row>
    <row r="83" spans="1:9" x14ac:dyDescent="0.25">
      <c r="A83" s="10"/>
      <c r="B83" s="13" t="str">
        <f t="shared" si="2"/>
        <v/>
      </c>
      <c r="C83" s="7"/>
      <c r="D83" s="7" t="str">
        <f>IF($C83="","",IFERROR(INDEX(Mietübersicht!$B$10:$B$209,MATCH($C83,Mietübersicht!$A$10:$A$209,0)),""))</f>
        <v/>
      </c>
      <c r="E83" s="7" t="str">
        <f>IF($C83="","",IFERROR(INDEX(Mietübersicht!$C$10:$C$209,MATCH($C83,Mietübersicht!$A$10:$A$209,0)),""))</f>
        <v/>
      </c>
      <c r="F83" s="7"/>
      <c r="G83" s="8"/>
      <c r="H83" s="7"/>
      <c r="I83" s="7"/>
    </row>
    <row r="84" spans="1:9" x14ac:dyDescent="0.25">
      <c r="A84" s="10"/>
      <c r="B84" s="13" t="str">
        <f t="shared" si="2"/>
        <v/>
      </c>
      <c r="C84" s="7"/>
      <c r="D84" s="7" t="str">
        <f>IF($C84="","",IFERROR(INDEX(Mietübersicht!$B$10:$B$209,MATCH($C84,Mietübersicht!$A$10:$A$209,0)),""))</f>
        <v/>
      </c>
      <c r="E84" s="7" t="str">
        <f>IF($C84="","",IFERROR(INDEX(Mietübersicht!$C$10:$C$209,MATCH($C84,Mietübersicht!$A$10:$A$209,0)),""))</f>
        <v/>
      </c>
      <c r="F84" s="7"/>
      <c r="G84" s="8"/>
      <c r="H84" s="7"/>
      <c r="I84" s="7"/>
    </row>
    <row r="85" spans="1:9" x14ac:dyDescent="0.25">
      <c r="A85" s="10"/>
      <c r="B85" s="13" t="str">
        <f t="shared" si="2"/>
        <v/>
      </c>
      <c r="C85" s="7"/>
      <c r="D85" s="7" t="str">
        <f>IF($C85="","",IFERROR(INDEX(Mietübersicht!$B$10:$B$209,MATCH($C85,Mietübersicht!$A$10:$A$209,0)),""))</f>
        <v/>
      </c>
      <c r="E85" s="7" t="str">
        <f>IF($C85="","",IFERROR(INDEX(Mietübersicht!$C$10:$C$209,MATCH($C85,Mietübersicht!$A$10:$A$209,0)),""))</f>
        <v/>
      </c>
      <c r="F85" s="7"/>
      <c r="G85" s="8"/>
      <c r="H85" s="7"/>
      <c r="I85" s="7"/>
    </row>
    <row r="86" spans="1:9" x14ac:dyDescent="0.25">
      <c r="A86" s="10"/>
      <c r="B86" s="13" t="str">
        <f t="shared" si="2"/>
        <v/>
      </c>
      <c r="C86" s="7"/>
      <c r="D86" s="7" t="str">
        <f>IF($C86="","",IFERROR(INDEX(Mietübersicht!$B$10:$B$209,MATCH($C86,Mietübersicht!$A$10:$A$209,0)),""))</f>
        <v/>
      </c>
      <c r="E86" s="7" t="str">
        <f>IF($C86="","",IFERROR(INDEX(Mietübersicht!$C$10:$C$209,MATCH($C86,Mietübersicht!$A$10:$A$209,0)),""))</f>
        <v/>
      </c>
      <c r="F86" s="7"/>
      <c r="G86" s="8"/>
      <c r="H86" s="7"/>
      <c r="I86" s="7"/>
    </row>
    <row r="87" spans="1:9" x14ac:dyDescent="0.25">
      <c r="A87" s="10"/>
      <c r="B87" s="13" t="str">
        <f t="shared" si="2"/>
        <v/>
      </c>
      <c r="C87" s="7"/>
      <c r="D87" s="7" t="str">
        <f>IF($C87="","",IFERROR(INDEX(Mietübersicht!$B$10:$B$209,MATCH($C87,Mietübersicht!$A$10:$A$209,0)),""))</f>
        <v/>
      </c>
      <c r="E87" s="7" t="str">
        <f>IF($C87="","",IFERROR(INDEX(Mietübersicht!$C$10:$C$209,MATCH($C87,Mietübersicht!$A$10:$A$209,0)),""))</f>
        <v/>
      </c>
      <c r="F87" s="7"/>
      <c r="G87" s="8"/>
      <c r="H87" s="7"/>
      <c r="I87" s="7"/>
    </row>
    <row r="88" spans="1:9" x14ac:dyDescent="0.25">
      <c r="A88" s="10"/>
      <c r="B88" s="13" t="str">
        <f t="shared" si="2"/>
        <v/>
      </c>
      <c r="C88" s="7"/>
      <c r="D88" s="7" t="str">
        <f>IF($C88="","",IFERROR(INDEX(Mietübersicht!$B$10:$B$209,MATCH($C88,Mietübersicht!$A$10:$A$209,0)),""))</f>
        <v/>
      </c>
      <c r="E88" s="7" t="str">
        <f>IF($C88="","",IFERROR(INDEX(Mietübersicht!$C$10:$C$209,MATCH($C88,Mietübersicht!$A$10:$A$209,0)),""))</f>
        <v/>
      </c>
      <c r="F88" s="7"/>
      <c r="G88" s="8"/>
      <c r="H88" s="7"/>
      <c r="I88" s="7"/>
    </row>
    <row r="89" spans="1:9" x14ac:dyDescent="0.25">
      <c r="A89" s="10"/>
      <c r="B89" s="13" t="str">
        <f t="shared" si="2"/>
        <v/>
      </c>
      <c r="C89" s="7"/>
      <c r="D89" s="7" t="str">
        <f>IF($C89="","",IFERROR(INDEX(Mietübersicht!$B$10:$B$209,MATCH($C89,Mietübersicht!$A$10:$A$209,0)),""))</f>
        <v/>
      </c>
      <c r="E89" s="7" t="str">
        <f>IF($C89="","",IFERROR(INDEX(Mietübersicht!$C$10:$C$209,MATCH($C89,Mietübersicht!$A$10:$A$209,0)),""))</f>
        <v/>
      </c>
      <c r="F89" s="7"/>
      <c r="G89" s="8"/>
      <c r="H89" s="7"/>
      <c r="I89" s="7"/>
    </row>
    <row r="90" spans="1:9" x14ac:dyDescent="0.25">
      <c r="A90" s="10"/>
      <c r="B90" s="13" t="str">
        <f t="shared" si="2"/>
        <v/>
      </c>
      <c r="C90" s="7"/>
      <c r="D90" s="7" t="str">
        <f>IF($C90="","",IFERROR(INDEX(Mietübersicht!$B$10:$B$209,MATCH($C90,Mietübersicht!$A$10:$A$209,0)),""))</f>
        <v/>
      </c>
      <c r="E90" s="7" t="str">
        <f>IF($C90="","",IFERROR(INDEX(Mietübersicht!$C$10:$C$209,MATCH($C90,Mietübersicht!$A$10:$A$209,0)),""))</f>
        <v/>
      </c>
      <c r="F90" s="7"/>
      <c r="G90" s="8"/>
      <c r="H90" s="7"/>
      <c r="I90" s="7"/>
    </row>
    <row r="91" spans="1:9" x14ac:dyDescent="0.25">
      <c r="A91" s="10"/>
      <c r="B91" s="13" t="str">
        <f t="shared" si="2"/>
        <v/>
      </c>
      <c r="C91" s="7"/>
      <c r="D91" s="7" t="str">
        <f>IF($C91="","",IFERROR(INDEX(Mietübersicht!$B$10:$B$209,MATCH($C91,Mietübersicht!$A$10:$A$209,0)),""))</f>
        <v/>
      </c>
      <c r="E91" s="7" t="str">
        <f>IF($C91="","",IFERROR(INDEX(Mietübersicht!$C$10:$C$209,MATCH($C91,Mietübersicht!$A$10:$A$209,0)),""))</f>
        <v/>
      </c>
      <c r="F91" s="7"/>
      <c r="G91" s="8"/>
      <c r="H91" s="7"/>
      <c r="I91" s="7"/>
    </row>
    <row r="92" spans="1:9" x14ac:dyDescent="0.25">
      <c r="A92" s="10"/>
      <c r="B92" s="13" t="str">
        <f t="shared" si="2"/>
        <v/>
      </c>
      <c r="C92" s="7"/>
      <c r="D92" s="7" t="str">
        <f>IF($C92="","",IFERROR(INDEX(Mietübersicht!$B$10:$B$209,MATCH($C92,Mietübersicht!$A$10:$A$209,0)),""))</f>
        <v/>
      </c>
      <c r="E92" s="7" t="str">
        <f>IF($C92="","",IFERROR(INDEX(Mietübersicht!$C$10:$C$209,MATCH($C92,Mietübersicht!$A$10:$A$209,0)),""))</f>
        <v/>
      </c>
      <c r="F92" s="7"/>
      <c r="G92" s="8"/>
      <c r="H92" s="7"/>
      <c r="I92" s="7"/>
    </row>
    <row r="93" spans="1:9" x14ac:dyDescent="0.25">
      <c r="A93" s="10"/>
      <c r="B93" s="13" t="str">
        <f t="shared" si="2"/>
        <v/>
      </c>
      <c r="C93" s="7"/>
      <c r="D93" s="7" t="str">
        <f>IF($C93="","",IFERROR(INDEX(Mietübersicht!$B$10:$B$209,MATCH($C93,Mietübersicht!$A$10:$A$209,0)),""))</f>
        <v/>
      </c>
      <c r="E93" s="7" t="str">
        <f>IF($C93="","",IFERROR(INDEX(Mietübersicht!$C$10:$C$209,MATCH($C93,Mietübersicht!$A$10:$A$209,0)),""))</f>
        <v/>
      </c>
      <c r="F93" s="7"/>
      <c r="G93" s="8"/>
      <c r="H93" s="7"/>
      <c r="I93" s="7"/>
    </row>
    <row r="94" spans="1:9" x14ac:dyDescent="0.25">
      <c r="A94" s="10"/>
      <c r="B94" s="13" t="str">
        <f t="shared" si="2"/>
        <v/>
      </c>
      <c r="C94" s="7"/>
      <c r="D94" s="7" t="str">
        <f>IF($C94="","",IFERROR(INDEX(Mietübersicht!$B$10:$B$209,MATCH($C94,Mietübersicht!$A$10:$A$209,0)),""))</f>
        <v/>
      </c>
      <c r="E94" s="7" t="str">
        <f>IF($C94="","",IFERROR(INDEX(Mietübersicht!$C$10:$C$209,MATCH($C94,Mietübersicht!$A$10:$A$209,0)),""))</f>
        <v/>
      </c>
      <c r="F94" s="7"/>
      <c r="G94" s="8"/>
      <c r="H94" s="7"/>
      <c r="I94" s="7"/>
    </row>
    <row r="95" spans="1:9" x14ac:dyDescent="0.25">
      <c r="A95" s="10"/>
      <c r="B95" s="13" t="str">
        <f t="shared" si="2"/>
        <v/>
      </c>
      <c r="C95" s="7"/>
      <c r="D95" s="7" t="str">
        <f>IF($C95="","",IFERROR(INDEX(Mietübersicht!$B$10:$B$209,MATCH($C95,Mietübersicht!$A$10:$A$209,0)),""))</f>
        <v/>
      </c>
      <c r="E95" s="7" t="str">
        <f>IF($C95="","",IFERROR(INDEX(Mietübersicht!$C$10:$C$209,MATCH($C95,Mietübersicht!$A$10:$A$209,0)),""))</f>
        <v/>
      </c>
      <c r="F95" s="7"/>
      <c r="G95" s="8"/>
      <c r="H95" s="7"/>
      <c r="I95" s="7"/>
    </row>
    <row r="96" spans="1:9" x14ac:dyDescent="0.25">
      <c r="A96" s="10"/>
      <c r="B96" s="13" t="str">
        <f t="shared" si="2"/>
        <v/>
      </c>
      <c r="C96" s="7"/>
      <c r="D96" s="7" t="str">
        <f>IF($C96="","",IFERROR(INDEX(Mietübersicht!$B$10:$B$209,MATCH($C96,Mietübersicht!$A$10:$A$209,0)),""))</f>
        <v/>
      </c>
      <c r="E96" s="7" t="str">
        <f>IF($C96="","",IFERROR(INDEX(Mietübersicht!$C$10:$C$209,MATCH($C96,Mietübersicht!$A$10:$A$209,0)),""))</f>
        <v/>
      </c>
      <c r="F96" s="7"/>
      <c r="G96" s="8"/>
      <c r="H96" s="7"/>
      <c r="I96" s="7"/>
    </row>
    <row r="97" spans="1:9" x14ac:dyDescent="0.25">
      <c r="A97" s="10"/>
      <c r="B97" s="13" t="str">
        <f t="shared" si="2"/>
        <v/>
      </c>
      <c r="C97" s="7"/>
      <c r="D97" s="7" t="str">
        <f>IF($C97="","",IFERROR(INDEX(Mietübersicht!$B$10:$B$209,MATCH($C97,Mietübersicht!$A$10:$A$209,0)),""))</f>
        <v/>
      </c>
      <c r="E97" s="7" t="str">
        <f>IF($C97="","",IFERROR(INDEX(Mietübersicht!$C$10:$C$209,MATCH($C97,Mietübersicht!$A$10:$A$209,0)),""))</f>
        <v/>
      </c>
      <c r="F97" s="7"/>
      <c r="G97" s="8"/>
      <c r="H97" s="7"/>
      <c r="I97" s="7"/>
    </row>
    <row r="98" spans="1:9" x14ac:dyDescent="0.25">
      <c r="A98" s="10"/>
      <c r="B98" s="13" t="str">
        <f t="shared" si="2"/>
        <v/>
      </c>
      <c r="C98" s="7"/>
      <c r="D98" s="7" t="str">
        <f>IF($C98="","",IFERROR(INDEX(Mietübersicht!$B$10:$B$209,MATCH($C98,Mietübersicht!$A$10:$A$209,0)),""))</f>
        <v/>
      </c>
      <c r="E98" s="7" t="str">
        <f>IF($C98="","",IFERROR(INDEX(Mietübersicht!$C$10:$C$209,MATCH($C98,Mietübersicht!$A$10:$A$209,0)),""))</f>
        <v/>
      </c>
      <c r="F98" s="7"/>
      <c r="G98" s="8"/>
      <c r="H98" s="7"/>
      <c r="I98" s="7"/>
    </row>
    <row r="99" spans="1:9" x14ac:dyDescent="0.25">
      <c r="A99" s="10"/>
      <c r="B99" s="13" t="str">
        <f t="shared" si="2"/>
        <v/>
      </c>
      <c r="C99" s="7"/>
      <c r="D99" s="7" t="str">
        <f>IF($C99="","",IFERROR(INDEX(Mietübersicht!$B$10:$B$209,MATCH($C99,Mietübersicht!$A$10:$A$209,0)),""))</f>
        <v/>
      </c>
      <c r="E99" s="7" t="str">
        <f>IF($C99="","",IFERROR(INDEX(Mietübersicht!$C$10:$C$209,MATCH($C99,Mietübersicht!$A$10:$A$209,0)),""))</f>
        <v/>
      </c>
      <c r="F99" s="7"/>
      <c r="G99" s="8"/>
      <c r="H99" s="7"/>
      <c r="I99" s="7"/>
    </row>
    <row r="100" spans="1:9" x14ac:dyDescent="0.25">
      <c r="A100" s="10"/>
      <c r="B100" s="13" t="str">
        <f t="shared" si="2"/>
        <v/>
      </c>
      <c r="C100" s="7"/>
      <c r="D100" s="7" t="str">
        <f>IF($C100="","",IFERROR(INDEX(Mietübersicht!$B$10:$B$209,MATCH($C100,Mietübersicht!$A$10:$A$209,0)),""))</f>
        <v/>
      </c>
      <c r="E100" s="7" t="str">
        <f>IF($C100="","",IFERROR(INDEX(Mietübersicht!$C$10:$C$209,MATCH($C100,Mietübersicht!$A$10:$A$209,0)),""))</f>
        <v/>
      </c>
      <c r="F100" s="7"/>
      <c r="G100" s="8"/>
      <c r="H100" s="7"/>
      <c r="I100" s="7"/>
    </row>
    <row r="101" spans="1:9" x14ac:dyDescent="0.25">
      <c r="A101" s="10"/>
      <c r="B101" s="13" t="str">
        <f t="shared" si="2"/>
        <v/>
      </c>
      <c r="C101" s="7"/>
      <c r="D101" s="7" t="str">
        <f>IF($C101="","",IFERROR(INDEX(Mietübersicht!$B$10:$B$209,MATCH($C101,Mietübersicht!$A$10:$A$209,0)),""))</f>
        <v/>
      </c>
      <c r="E101" s="7" t="str">
        <f>IF($C101="","",IFERROR(INDEX(Mietübersicht!$C$10:$C$209,MATCH($C101,Mietübersicht!$A$10:$A$209,0)),""))</f>
        <v/>
      </c>
      <c r="F101" s="7"/>
      <c r="G101" s="8"/>
      <c r="H101" s="7"/>
      <c r="I101" s="7"/>
    </row>
    <row r="102" spans="1:9" x14ac:dyDescent="0.25">
      <c r="A102" s="10"/>
      <c r="B102" s="13" t="str">
        <f t="shared" ref="B102:B133" si="3">IF(A102="","",DATE(YEAR(A102),MONTH(A102),1))</f>
        <v/>
      </c>
      <c r="C102" s="7"/>
      <c r="D102" s="7" t="str">
        <f>IF($C102="","",IFERROR(INDEX(Mietübersicht!$B$10:$B$209,MATCH($C102,Mietübersicht!$A$10:$A$209,0)),""))</f>
        <v/>
      </c>
      <c r="E102" s="7" t="str">
        <f>IF($C102="","",IFERROR(INDEX(Mietübersicht!$C$10:$C$209,MATCH($C102,Mietübersicht!$A$10:$A$209,0)),""))</f>
        <v/>
      </c>
      <c r="F102" s="7"/>
      <c r="G102" s="8"/>
      <c r="H102" s="7"/>
      <c r="I102" s="7"/>
    </row>
    <row r="103" spans="1:9" x14ac:dyDescent="0.25">
      <c r="A103" s="10"/>
      <c r="B103" s="13" t="str">
        <f t="shared" si="3"/>
        <v/>
      </c>
      <c r="C103" s="7"/>
      <c r="D103" s="7" t="str">
        <f>IF($C103="","",IFERROR(INDEX(Mietübersicht!$B$10:$B$209,MATCH($C103,Mietübersicht!$A$10:$A$209,0)),""))</f>
        <v/>
      </c>
      <c r="E103" s="7" t="str">
        <f>IF($C103="","",IFERROR(INDEX(Mietübersicht!$C$10:$C$209,MATCH($C103,Mietübersicht!$A$10:$A$209,0)),""))</f>
        <v/>
      </c>
      <c r="F103" s="7"/>
      <c r="G103" s="8"/>
      <c r="H103" s="7"/>
      <c r="I103" s="7"/>
    </row>
    <row r="104" spans="1:9" x14ac:dyDescent="0.25">
      <c r="A104" s="10"/>
      <c r="B104" s="13" t="str">
        <f t="shared" si="3"/>
        <v/>
      </c>
      <c r="C104" s="7"/>
      <c r="D104" s="7" t="str">
        <f>IF($C104="","",IFERROR(INDEX(Mietübersicht!$B$10:$B$209,MATCH($C104,Mietübersicht!$A$10:$A$209,0)),""))</f>
        <v/>
      </c>
      <c r="E104" s="7" t="str">
        <f>IF($C104="","",IFERROR(INDEX(Mietübersicht!$C$10:$C$209,MATCH($C104,Mietübersicht!$A$10:$A$209,0)),""))</f>
        <v/>
      </c>
      <c r="F104" s="7"/>
      <c r="G104" s="8"/>
      <c r="H104" s="7"/>
      <c r="I104" s="7"/>
    </row>
    <row r="105" spans="1:9" x14ac:dyDescent="0.25">
      <c r="A105" s="10"/>
      <c r="B105" s="13" t="str">
        <f t="shared" si="3"/>
        <v/>
      </c>
      <c r="C105" s="7"/>
      <c r="D105" s="7" t="str">
        <f>IF($C105="","",IFERROR(INDEX(Mietübersicht!$B$10:$B$209,MATCH($C105,Mietübersicht!$A$10:$A$209,0)),""))</f>
        <v/>
      </c>
      <c r="E105" s="7" t="str">
        <f>IF($C105="","",IFERROR(INDEX(Mietübersicht!$C$10:$C$209,MATCH($C105,Mietübersicht!$A$10:$A$209,0)),""))</f>
        <v/>
      </c>
      <c r="F105" s="7"/>
      <c r="G105" s="8"/>
      <c r="H105" s="7"/>
      <c r="I105" s="7"/>
    </row>
    <row r="106" spans="1:9" x14ac:dyDescent="0.25">
      <c r="A106" s="10"/>
      <c r="B106" s="13" t="str">
        <f t="shared" si="3"/>
        <v/>
      </c>
      <c r="C106" s="7"/>
      <c r="D106" s="7" t="str">
        <f>IF($C106="","",IFERROR(INDEX(Mietübersicht!$B$10:$B$209,MATCH($C106,Mietübersicht!$A$10:$A$209,0)),""))</f>
        <v/>
      </c>
      <c r="E106" s="7" t="str">
        <f>IF($C106="","",IFERROR(INDEX(Mietübersicht!$C$10:$C$209,MATCH($C106,Mietübersicht!$A$10:$A$209,0)),""))</f>
        <v/>
      </c>
      <c r="F106" s="7"/>
      <c r="G106" s="8"/>
      <c r="H106" s="7"/>
      <c r="I106" s="7"/>
    </row>
    <row r="107" spans="1:9" x14ac:dyDescent="0.25">
      <c r="A107" s="10"/>
      <c r="B107" s="13" t="str">
        <f t="shared" si="3"/>
        <v/>
      </c>
      <c r="C107" s="7"/>
      <c r="D107" s="7" t="str">
        <f>IF($C107="","",IFERROR(INDEX(Mietübersicht!$B$10:$B$209,MATCH($C107,Mietübersicht!$A$10:$A$209,0)),""))</f>
        <v/>
      </c>
      <c r="E107" s="7" t="str">
        <f>IF($C107="","",IFERROR(INDEX(Mietübersicht!$C$10:$C$209,MATCH($C107,Mietübersicht!$A$10:$A$209,0)),""))</f>
        <v/>
      </c>
      <c r="F107" s="7"/>
      <c r="G107" s="8"/>
      <c r="H107" s="7"/>
      <c r="I107" s="7"/>
    </row>
    <row r="108" spans="1:9" x14ac:dyDescent="0.25">
      <c r="A108" s="10"/>
      <c r="B108" s="13" t="str">
        <f t="shared" si="3"/>
        <v/>
      </c>
      <c r="C108" s="7"/>
      <c r="D108" s="7" t="str">
        <f>IF($C108="","",IFERROR(INDEX(Mietübersicht!$B$10:$B$209,MATCH($C108,Mietübersicht!$A$10:$A$209,0)),""))</f>
        <v/>
      </c>
      <c r="E108" s="7" t="str">
        <f>IF($C108="","",IFERROR(INDEX(Mietübersicht!$C$10:$C$209,MATCH($C108,Mietübersicht!$A$10:$A$209,0)),""))</f>
        <v/>
      </c>
      <c r="F108" s="7"/>
      <c r="G108" s="8"/>
      <c r="H108" s="7"/>
      <c r="I108" s="7"/>
    </row>
    <row r="109" spans="1:9" x14ac:dyDescent="0.25">
      <c r="A109" s="10"/>
      <c r="B109" s="13" t="str">
        <f t="shared" si="3"/>
        <v/>
      </c>
      <c r="C109" s="7"/>
      <c r="D109" s="7" t="str">
        <f>IF($C109="","",IFERROR(INDEX(Mietübersicht!$B$10:$B$209,MATCH($C109,Mietübersicht!$A$10:$A$209,0)),""))</f>
        <v/>
      </c>
      <c r="E109" s="7" t="str">
        <f>IF($C109="","",IFERROR(INDEX(Mietübersicht!$C$10:$C$209,MATCH($C109,Mietübersicht!$A$10:$A$209,0)),""))</f>
        <v/>
      </c>
      <c r="F109" s="7"/>
      <c r="G109" s="8"/>
      <c r="H109" s="7"/>
      <c r="I109" s="7"/>
    </row>
    <row r="110" spans="1:9" x14ac:dyDescent="0.25">
      <c r="A110" s="10"/>
      <c r="B110" s="13" t="str">
        <f t="shared" si="3"/>
        <v/>
      </c>
      <c r="C110" s="7"/>
      <c r="D110" s="7" t="str">
        <f>IF($C110="","",IFERROR(INDEX(Mietübersicht!$B$10:$B$209,MATCH($C110,Mietübersicht!$A$10:$A$209,0)),""))</f>
        <v/>
      </c>
      <c r="E110" s="7" t="str">
        <f>IF($C110="","",IFERROR(INDEX(Mietübersicht!$C$10:$C$209,MATCH($C110,Mietübersicht!$A$10:$A$209,0)),""))</f>
        <v/>
      </c>
      <c r="F110" s="7"/>
      <c r="G110" s="8"/>
      <c r="H110" s="7"/>
      <c r="I110" s="7"/>
    </row>
    <row r="111" spans="1:9" x14ac:dyDescent="0.25">
      <c r="A111" s="10"/>
      <c r="B111" s="13" t="str">
        <f t="shared" si="3"/>
        <v/>
      </c>
      <c r="C111" s="7"/>
      <c r="D111" s="7" t="str">
        <f>IF($C111="","",IFERROR(INDEX(Mietübersicht!$B$10:$B$209,MATCH($C111,Mietübersicht!$A$10:$A$209,0)),""))</f>
        <v/>
      </c>
      <c r="E111" s="7" t="str">
        <f>IF($C111="","",IFERROR(INDEX(Mietübersicht!$C$10:$C$209,MATCH($C111,Mietübersicht!$A$10:$A$209,0)),""))</f>
        <v/>
      </c>
      <c r="F111" s="7"/>
      <c r="G111" s="8"/>
      <c r="H111" s="7"/>
      <c r="I111" s="7"/>
    </row>
    <row r="112" spans="1:9" x14ac:dyDescent="0.25">
      <c r="A112" s="10"/>
      <c r="B112" s="13" t="str">
        <f t="shared" si="3"/>
        <v/>
      </c>
      <c r="C112" s="7"/>
      <c r="D112" s="7" t="str">
        <f>IF($C112="","",IFERROR(INDEX(Mietübersicht!$B$10:$B$209,MATCH($C112,Mietübersicht!$A$10:$A$209,0)),""))</f>
        <v/>
      </c>
      <c r="E112" s="7" t="str">
        <f>IF($C112="","",IFERROR(INDEX(Mietübersicht!$C$10:$C$209,MATCH($C112,Mietübersicht!$A$10:$A$209,0)),""))</f>
        <v/>
      </c>
      <c r="F112" s="7"/>
      <c r="G112" s="8"/>
      <c r="H112" s="7"/>
      <c r="I112" s="7"/>
    </row>
    <row r="113" spans="1:9" x14ac:dyDescent="0.25">
      <c r="A113" s="10"/>
      <c r="B113" s="13" t="str">
        <f t="shared" si="3"/>
        <v/>
      </c>
      <c r="C113" s="7"/>
      <c r="D113" s="7" t="str">
        <f>IF($C113="","",IFERROR(INDEX(Mietübersicht!$B$10:$B$209,MATCH($C113,Mietübersicht!$A$10:$A$209,0)),""))</f>
        <v/>
      </c>
      <c r="E113" s="7" t="str">
        <f>IF($C113="","",IFERROR(INDEX(Mietübersicht!$C$10:$C$209,MATCH($C113,Mietübersicht!$A$10:$A$209,0)),""))</f>
        <v/>
      </c>
      <c r="F113" s="7"/>
      <c r="G113" s="8"/>
      <c r="H113" s="7"/>
      <c r="I113" s="7"/>
    </row>
    <row r="114" spans="1:9" x14ac:dyDescent="0.25">
      <c r="A114" s="10"/>
      <c r="B114" s="13" t="str">
        <f t="shared" si="3"/>
        <v/>
      </c>
      <c r="C114" s="7"/>
      <c r="D114" s="7" t="str">
        <f>IF($C114="","",IFERROR(INDEX(Mietübersicht!$B$10:$B$209,MATCH($C114,Mietübersicht!$A$10:$A$209,0)),""))</f>
        <v/>
      </c>
      <c r="E114" s="7" t="str">
        <f>IF($C114="","",IFERROR(INDEX(Mietübersicht!$C$10:$C$209,MATCH($C114,Mietübersicht!$A$10:$A$209,0)),""))</f>
        <v/>
      </c>
      <c r="F114" s="7"/>
      <c r="G114" s="8"/>
      <c r="H114" s="7"/>
      <c r="I114" s="7"/>
    </row>
    <row r="115" spans="1:9" x14ac:dyDescent="0.25">
      <c r="A115" s="10"/>
      <c r="B115" s="13" t="str">
        <f t="shared" si="3"/>
        <v/>
      </c>
      <c r="C115" s="7"/>
      <c r="D115" s="7" t="str">
        <f>IF($C115="","",IFERROR(INDEX(Mietübersicht!$B$10:$B$209,MATCH($C115,Mietübersicht!$A$10:$A$209,0)),""))</f>
        <v/>
      </c>
      <c r="E115" s="7" t="str">
        <f>IF($C115="","",IFERROR(INDEX(Mietübersicht!$C$10:$C$209,MATCH($C115,Mietübersicht!$A$10:$A$209,0)),""))</f>
        <v/>
      </c>
      <c r="F115" s="7"/>
      <c r="G115" s="8"/>
      <c r="H115" s="7"/>
      <c r="I115" s="7"/>
    </row>
    <row r="116" spans="1:9" x14ac:dyDescent="0.25">
      <c r="A116" s="10"/>
      <c r="B116" s="13" t="str">
        <f t="shared" si="3"/>
        <v/>
      </c>
      <c r="C116" s="7"/>
      <c r="D116" s="7" t="str">
        <f>IF($C116="","",IFERROR(INDEX(Mietübersicht!$B$10:$B$209,MATCH($C116,Mietübersicht!$A$10:$A$209,0)),""))</f>
        <v/>
      </c>
      <c r="E116" s="7" t="str">
        <f>IF($C116="","",IFERROR(INDEX(Mietübersicht!$C$10:$C$209,MATCH($C116,Mietübersicht!$A$10:$A$209,0)),""))</f>
        <v/>
      </c>
      <c r="F116" s="7"/>
      <c r="G116" s="8"/>
      <c r="H116" s="7"/>
      <c r="I116" s="7"/>
    </row>
    <row r="117" spans="1:9" x14ac:dyDescent="0.25">
      <c r="A117" s="10"/>
      <c r="B117" s="13" t="str">
        <f t="shared" si="3"/>
        <v/>
      </c>
      <c r="C117" s="7"/>
      <c r="D117" s="7" t="str">
        <f>IF($C117="","",IFERROR(INDEX(Mietübersicht!$B$10:$B$209,MATCH($C117,Mietübersicht!$A$10:$A$209,0)),""))</f>
        <v/>
      </c>
      <c r="E117" s="7" t="str">
        <f>IF($C117="","",IFERROR(INDEX(Mietübersicht!$C$10:$C$209,MATCH($C117,Mietübersicht!$A$10:$A$209,0)),""))</f>
        <v/>
      </c>
      <c r="F117" s="7"/>
      <c r="G117" s="8"/>
      <c r="H117" s="7"/>
      <c r="I117" s="7"/>
    </row>
    <row r="118" spans="1:9" x14ac:dyDescent="0.25">
      <c r="A118" s="10"/>
      <c r="B118" s="13" t="str">
        <f t="shared" si="3"/>
        <v/>
      </c>
      <c r="C118" s="7"/>
      <c r="D118" s="7" t="str">
        <f>IF($C118="","",IFERROR(INDEX(Mietübersicht!$B$10:$B$209,MATCH($C118,Mietübersicht!$A$10:$A$209,0)),""))</f>
        <v/>
      </c>
      <c r="E118" s="7" t="str">
        <f>IF($C118="","",IFERROR(INDEX(Mietübersicht!$C$10:$C$209,MATCH($C118,Mietübersicht!$A$10:$A$209,0)),""))</f>
        <v/>
      </c>
      <c r="F118" s="7"/>
      <c r="G118" s="8"/>
      <c r="H118" s="7"/>
      <c r="I118" s="7"/>
    </row>
    <row r="119" spans="1:9" x14ac:dyDescent="0.25">
      <c r="A119" s="10"/>
      <c r="B119" s="13" t="str">
        <f t="shared" si="3"/>
        <v/>
      </c>
      <c r="C119" s="7"/>
      <c r="D119" s="7" t="str">
        <f>IF($C119="","",IFERROR(INDEX(Mietübersicht!$B$10:$B$209,MATCH($C119,Mietübersicht!$A$10:$A$209,0)),""))</f>
        <v/>
      </c>
      <c r="E119" s="7" t="str">
        <f>IF($C119="","",IFERROR(INDEX(Mietübersicht!$C$10:$C$209,MATCH($C119,Mietübersicht!$A$10:$A$209,0)),""))</f>
        <v/>
      </c>
      <c r="F119" s="7"/>
      <c r="G119" s="8"/>
      <c r="H119" s="7"/>
      <c r="I119" s="7"/>
    </row>
    <row r="120" spans="1:9" x14ac:dyDescent="0.25">
      <c r="A120" s="10"/>
      <c r="B120" s="13" t="str">
        <f t="shared" si="3"/>
        <v/>
      </c>
      <c r="C120" s="7"/>
      <c r="D120" s="7" t="str">
        <f>IF($C120="","",IFERROR(INDEX(Mietübersicht!$B$10:$B$209,MATCH($C120,Mietübersicht!$A$10:$A$209,0)),""))</f>
        <v/>
      </c>
      <c r="E120" s="7" t="str">
        <f>IF($C120="","",IFERROR(INDEX(Mietübersicht!$C$10:$C$209,MATCH($C120,Mietübersicht!$A$10:$A$209,0)),""))</f>
        <v/>
      </c>
      <c r="F120" s="7"/>
      <c r="G120" s="8"/>
      <c r="H120" s="7"/>
      <c r="I120" s="7"/>
    </row>
    <row r="121" spans="1:9" x14ac:dyDescent="0.25">
      <c r="A121" s="10"/>
      <c r="B121" s="13" t="str">
        <f t="shared" si="3"/>
        <v/>
      </c>
      <c r="C121" s="7"/>
      <c r="D121" s="7" t="str">
        <f>IF($C121="","",IFERROR(INDEX(Mietübersicht!$B$10:$B$209,MATCH($C121,Mietübersicht!$A$10:$A$209,0)),""))</f>
        <v/>
      </c>
      <c r="E121" s="7" t="str">
        <f>IF($C121="","",IFERROR(INDEX(Mietübersicht!$C$10:$C$209,MATCH($C121,Mietübersicht!$A$10:$A$209,0)),""))</f>
        <v/>
      </c>
      <c r="F121" s="7"/>
      <c r="G121" s="8"/>
      <c r="H121" s="7"/>
      <c r="I121" s="7"/>
    </row>
    <row r="122" spans="1:9" x14ac:dyDescent="0.25">
      <c r="A122" s="10"/>
      <c r="B122" s="13" t="str">
        <f t="shared" si="3"/>
        <v/>
      </c>
      <c r="C122" s="7"/>
      <c r="D122" s="7" t="str">
        <f>IF($C122="","",IFERROR(INDEX(Mietübersicht!$B$10:$B$209,MATCH($C122,Mietübersicht!$A$10:$A$209,0)),""))</f>
        <v/>
      </c>
      <c r="E122" s="7" t="str">
        <f>IF($C122="","",IFERROR(INDEX(Mietübersicht!$C$10:$C$209,MATCH($C122,Mietübersicht!$A$10:$A$209,0)),""))</f>
        <v/>
      </c>
      <c r="F122" s="7"/>
      <c r="G122" s="8"/>
      <c r="H122" s="7"/>
      <c r="I122" s="7"/>
    </row>
    <row r="123" spans="1:9" x14ac:dyDescent="0.25">
      <c r="A123" s="10"/>
      <c r="B123" s="13" t="str">
        <f t="shared" si="3"/>
        <v/>
      </c>
      <c r="C123" s="7"/>
      <c r="D123" s="7" t="str">
        <f>IF($C123="","",IFERROR(INDEX(Mietübersicht!$B$10:$B$209,MATCH($C123,Mietübersicht!$A$10:$A$209,0)),""))</f>
        <v/>
      </c>
      <c r="E123" s="7" t="str">
        <f>IF($C123="","",IFERROR(INDEX(Mietübersicht!$C$10:$C$209,MATCH($C123,Mietübersicht!$A$10:$A$209,0)),""))</f>
        <v/>
      </c>
      <c r="F123" s="7"/>
      <c r="G123" s="8"/>
      <c r="H123" s="7"/>
      <c r="I123" s="7"/>
    </row>
    <row r="124" spans="1:9" x14ac:dyDescent="0.25">
      <c r="A124" s="10"/>
      <c r="B124" s="13" t="str">
        <f t="shared" si="3"/>
        <v/>
      </c>
      <c r="C124" s="7"/>
      <c r="D124" s="7" t="str">
        <f>IF($C124="","",IFERROR(INDEX(Mietübersicht!$B$10:$B$209,MATCH($C124,Mietübersicht!$A$10:$A$209,0)),""))</f>
        <v/>
      </c>
      <c r="E124" s="7" t="str">
        <f>IF($C124="","",IFERROR(INDEX(Mietübersicht!$C$10:$C$209,MATCH($C124,Mietübersicht!$A$10:$A$209,0)),""))</f>
        <v/>
      </c>
      <c r="F124" s="7"/>
      <c r="G124" s="8"/>
      <c r="H124" s="7"/>
      <c r="I124" s="7"/>
    </row>
    <row r="125" spans="1:9" x14ac:dyDescent="0.25">
      <c r="A125" s="10"/>
      <c r="B125" s="13" t="str">
        <f t="shared" si="3"/>
        <v/>
      </c>
      <c r="C125" s="7"/>
      <c r="D125" s="7" t="str">
        <f>IF($C125="","",IFERROR(INDEX(Mietübersicht!$B$10:$B$209,MATCH($C125,Mietübersicht!$A$10:$A$209,0)),""))</f>
        <v/>
      </c>
      <c r="E125" s="7" t="str">
        <f>IF($C125="","",IFERROR(INDEX(Mietübersicht!$C$10:$C$209,MATCH($C125,Mietübersicht!$A$10:$A$209,0)),""))</f>
        <v/>
      </c>
      <c r="F125" s="7"/>
      <c r="G125" s="8"/>
      <c r="H125" s="7"/>
      <c r="I125" s="7"/>
    </row>
    <row r="126" spans="1:9" x14ac:dyDescent="0.25">
      <c r="A126" s="10"/>
      <c r="B126" s="13" t="str">
        <f t="shared" si="3"/>
        <v/>
      </c>
      <c r="C126" s="7"/>
      <c r="D126" s="7" t="str">
        <f>IF($C126="","",IFERROR(INDEX(Mietübersicht!$B$10:$B$209,MATCH($C126,Mietübersicht!$A$10:$A$209,0)),""))</f>
        <v/>
      </c>
      <c r="E126" s="7" t="str">
        <f>IF($C126="","",IFERROR(INDEX(Mietübersicht!$C$10:$C$209,MATCH($C126,Mietübersicht!$A$10:$A$209,0)),""))</f>
        <v/>
      </c>
      <c r="F126" s="7"/>
      <c r="G126" s="8"/>
      <c r="H126" s="7"/>
      <c r="I126" s="7"/>
    </row>
    <row r="127" spans="1:9" x14ac:dyDescent="0.25">
      <c r="A127" s="10"/>
      <c r="B127" s="13" t="str">
        <f t="shared" si="3"/>
        <v/>
      </c>
      <c r="C127" s="7"/>
      <c r="D127" s="7" t="str">
        <f>IF($C127="","",IFERROR(INDEX(Mietübersicht!$B$10:$B$209,MATCH($C127,Mietübersicht!$A$10:$A$209,0)),""))</f>
        <v/>
      </c>
      <c r="E127" s="7" t="str">
        <f>IF($C127="","",IFERROR(INDEX(Mietübersicht!$C$10:$C$209,MATCH($C127,Mietübersicht!$A$10:$A$209,0)),""))</f>
        <v/>
      </c>
      <c r="F127" s="7"/>
      <c r="G127" s="8"/>
      <c r="H127" s="7"/>
      <c r="I127" s="7"/>
    </row>
    <row r="128" spans="1:9" x14ac:dyDescent="0.25">
      <c r="A128" s="10"/>
      <c r="B128" s="13" t="str">
        <f t="shared" si="3"/>
        <v/>
      </c>
      <c r="C128" s="7"/>
      <c r="D128" s="7" t="str">
        <f>IF($C128="","",IFERROR(INDEX(Mietübersicht!$B$10:$B$209,MATCH($C128,Mietübersicht!$A$10:$A$209,0)),""))</f>
        <v/>
      </c>
      <c r="E128" s="7" t="str">
        <f>IF($C128="","",IFERROR(INDEX(Mietübersicht!$C$10:$C$209,MATCH($C128,Mietübersicht!$A$10:$A$209,0)),""))</f>
        <v/>
      </c>
      <c r="F128" s="7"/>
      <c r="G128" s="8"/>
      <c r="H128" s="7"/>
      <c r="I128" s="7"/>
    </row>
    <row r="129" spans="1:9" x14ac:dyDescent="0.25">
      <c r="A129" s="10"/>
      <c r="B129" s="13" t="str">
        <f t="shared" si="3"/>
        <v/>
      </c>
      <c r="C129" s="7"/>
      <c r="D129" s="7" t="str">
        <f>IF($C129="","",IFERROR(INDEX(Mietübersicht!$B$10:$B$209,MATCH($C129,Mietübersicht!$A$10:$A$209,0)),""))</f>
        <v/>
      </c>
      <c r="E129" s="7" t="str">
        <f>IF($C129="","",IFERROR(INDEX(Mietübersicht!$C$10:$C$209,MATCH($C129,Mietübersicht!$A$10:$A$209,0)),""))</f>
        <v/>
      </c>
      <c r="F129" s="7"/>
      <c r="G129" s="8"/>
      <c r="H129" s="7"/>
      <c r="I129" s="7"/>
    </row>
    <row r="130" spans="1:9" x14ac:dyDescent="0.25">
      <c r="A130" s="10"/>
      <c r="B130" s="13" t="str">
        <f t="shared" si="3"/>
        <v/>
      </c>
      <c r="C130" s="7"/>
      <c r="D130" s="7" t="str">
        <f>IF($C130="","",IFERROR(INDEX(Mietübersicht!$B$10:$B$209,MATCH($C130,Mietübersicht!$A$10:$A$209,0)),""))</f>
        <v/>
      </c>
      <c r="E130" s="7" t="str">
        <f>IF($C130="","",IFERROR(INDEX(Mietübersicht!$C$10:$C$209,MATCH($C130,Mietübersicht!$A$10:$A$209,0)),""))</f>
        <v/>
      </c>
      <c r="F130" s="7"/>
      <c r="G130" s="8"/>
      <c r="H130" s="7"/>
      <c r="I130" s="7"/>
    </row>
    <row r="131" spans="1:9" x14ac:dyDescent="0.25">
      <c r="A131" s="10"/>
      <c r="B131" s="13" t="str">
        <f t="shared" si="3"/>
        <v/>
      </c>
      <c r="C131" s="7"/>
      <c r="D131" s="7" t="str">
        <f>IF($C131="","",IFERROR(INDEX(Mietübersicht!$B$10:$B$209,MATCH($C131,Mietübersicht!$A$10:$A$209,0)),""))</f>
        <v/>
      </c>
      <c r="E131" s="7" t="str">
        <f>IF($C131="","",IFERROR(INDEX(Mietübersicht!$C$10:$C$209,MATCH($C131,Mietübersicht!$A$10:$A$209,0)),""))</f>
        <v/>
      </c>
      <c r="F131" s="7"/>
      <c r="G131" s="8"/>
      <c r="H131" s="7"/>
      <c r="I131" s="7"/>
    </row>
    <row r="132" spans="1:9" x14ac:dyDescent="0.25">
      <c r="A132" s="10"/>
      <c r="B132" s="13" t="str">
        <f t="shared" si="3"/>
        <v/>
      </c>
      <c r="C132" s="7"/>
      <c r="D132" s="7" t="str">
        <f>IF($C132="","",IFERROR(INDEX(Mietübersicht!$B$10:$B$209,MATCH($C132,Mietübersicht!$A$10:$A$209,0)),""))</f>
        <v/>
      </c>
      <c r="E132" s="7" t="str">
        <f>IF($C132="","",IFERROR(INDEX(Mietübersicht!$C$10:$C$209,MATCH($C132,Mietübersicht!$A$10:$A$209,0)),""))</f>
        <v/>
      </c>
      <c r="F132" s="7"/>
      <c r="G132" s="8"/>
      <c r="H132" s="7"/>
      <c r="I132" s="7"/>
    </row>
    <row r="133" spans="1:9" x14ac:dyDescent="0.25">
      <c r="A133" s="10"/>
      <c r="B133" s="13" t="str">
        <f t="shared" si="3"/>
        <v/>
      </c>
      <c r="C133" s="7"/>
      <c r="D133" s="7" t="str">
        <f>IF($C133="","",IFERROR(INDEX(Mietübersicht!$B$10:$B$209,MATCH($C133,Mietübersicht!$A$10:$A$209,0)),""))</f>
        <v/>
      </c>
      <c r="E133" s="7" t="str">
        <f>IF($C133="","",IFERROR(INDEX(Mietübersicht!$C$10:$C$209,MATCH($C133,Mietübersicht!$A$10:$A$209,0)),""))</f>
        <v/>
      </c>
      <c r="F133" s="7"/>
      <c r="G133" s="8"/>
      <c r="H133" s="7"/>
      <c r="I133" s="7"/>
    </row>
    <row r="134" spans="1:9" x14ac:dyDescent="0.25">
      <c r="A134" s="10"/>
      <c r="B134" s="13" t="str">
        <f t="shared" ref="B134:B165" si="4">IF(A134="","",DATE(YEAR(A134),MONTH(A134),1))</f>
        <v/>
      </c>
      <c r="C134" s="7"/>
      <c r="D134" s="7" t="str">
        <f>IF($C134="","",IFERROR(INDEX(Mietübersicht!$B$10:$B$209,MATCH($C134,Mietübersicht!$A$10:$A$209,0)),""))</f>
        <v/>
      </c>
      <c r="E134" s="7" t="str">
        <f>IF($C134="","",IFERROR(INDEX(Mietübersicht!$C$10:$C$209,MATCH($C134,Mietübersicht!$A$10:$A$209,0)),""))</f>
        <v/>
      </c>
      <c r="F134" s="7"/>
      <c r="G134" s="8"/>
      <c r="H134" s="7"/>
      <c r="I134" s="7"/>
    </row>
    <row r="135" spans="1:9" x14ac:dyDescent="0.25">
      <c r="A135" s="10"/>
      <c r="B135" s="13" t="str">
        <f t="shared" si="4"/>
        <v/>
      </c>
      <c r="C135" s="7"/>
      <c r="D135" s="7" t="str">
        <f>IF($C135="","",IFERROR(INDEX(Mietübersicht!$B$10:$B$209,MATCH($C135,Mietübersicht!$A$10:$A$209,0)),""))</f>
        <v/>
      </c>
      <c r="E135" s="7" t="str">
        <f>IF($C135="","",IFERROR(INDEX(Mietübersicht!$C$10:$C$209,MATCH($C135,Mietübersicht!$A$10:$A$209,0)),""))</f>
        <v/>
      </c>
      <c r="F135" s="7"/>
      <c r="G135" s="8"/>
      <c r="H135" s="7"/>
      <c r="I135" s="7"/>
    </row>
    <row r="136" spans="1:9" x14ac:dyDescent="0.25">
      <c r="A136" s="10"/>
      <c r="B136" s="13" t="str">
        <f t="shared" si="4"/>
        <v/>
      </c>
      <c r="C136" s="7"/>
      <c r="D136" s="7" t="str">
        <f>IF($C136="","",IFERROR(INDEX(Mietübersicht!$B$10:$B$209,MATCH($C136,Mietübersicht!$A$10:$A$209,0)),""))</f>
        <v/>
      </c>
      <c r="E136" s="7" t="str">
        <f>IF($C136="","",IFERROR(INDEX(Mietübersicht!$C$10:$C$209,MATCH($C136,Mietübersicht!$A$10:$A$209,0)),""))</f>
        <v/>
      </c>
      <c r="F136" s="7"/>
      <c r="G136" s="8"/>
      <c r="H136" s="7"/>
      <c r="I136" s="7"/>
    </row>
    <row r="137" spans="1:9" x14ac:dyDescent="0.25">
      <c r="A137" s="10"/>
      <c r="B137" s="13" t="str">
        <f t="shared" si="4"/>
        <v/>
      </c>
      <c r="C137" s="7"/>
      <c r="D137" s="7" t="str">
        <f>IF($C137="","",IFERROR(INDEX(Mietübersicht!$B$10:$B$209,MATCH($C137,Mietübersicht!$A$10:$A$209,0)),""))</f>
        <v/>
      </c>
      <c r="E137" s="7" t="str">
        <f>IF($C137="","",IFERROR(INDEX(Mietübersicht!$C$10:$C$209,MATCH($C137,Mietübersicht!$A$10:$A$209,0)),""))</f>
        <v/>
      </c>
      <c r="F137" s="7"/>
      <c r="G137" s="8"/>
      <c r="H137" s="7"/>
      <c r="I137" s="7"/>
    </row>
    <row r="138" spans="1:9" x14ac:dyDescent="0.25">
      <c r="A138" s="10"/>
      <c r="B138" s="13" t="str">
        <f t="shared" si="4"/>
        <v/>
      </c>
      <c r="C138" s="7"/>
      <c r="D138" s="7" t="str">
        <f>IF($C138="","",IFERROR(INDEX(Mietübersicht!$B$10:$B$209,MATCH($C138,Mietübersicht!$A$10:$A$209,0)),""))</f>
        <v/>
      </c>
      <c r="E138" s="7" t="str">
        <f>IF($C138="","",IFERROR(INDEX(Mietübersicht!$C$10:$C$209,MATCH($C138,Mietübersicht!$A$10:$A$209,0)),""))</f>
        <v/>
      </c>
      <c r="F138" s="7"/>
      <c r="G138" s="8"/>
      <c r="H138" s="7"/>
      <c r="I138" s="7"/>
    </row>
    <row r="139" spans="1:9" x14ac:dyDescent="0.25">
      <c r="A139" s="10"/>
      <c r="B139" s="13" t="str">
        <f t="shared" si="4"/>
        <v/>
      </c>
      <c r="C139" s="7"/>
      <c r="D139" s="7" t="str">
        <f>IF($C139="","",IFERROR(INDEX(Mietübersicht!$B$10:$B$209,MATCH($C139,Mietübersicht!$A$10:$A$209,0)),""))</f>
        <v/>
      </c>
      <c r="E139" s="7" t="str">
        <f>IF($C139="","",IFERROR(INDEX(Mietübersicht!$C$10:$C$209,MATCH($C139,Mietübersicht!$A$10:$A$209,0)),""))</f>
        <v/>
      </c>
      <c r="F139" s="7"/>
      <c r="G139" s="8"/>
      <c r="H139" s="7"/>
      <c r="I139" s="7"/>
    </row>
    <row r="140" spans="1:9" x14ac:dyDescent="0.25">
      <c r="A140" s="10"/>
      <c r="B140" s="13" t="str">
        <f t="shared" si="4"/>
        <v/>
      </c>
      <c r="C140" s="7"/>
      <c r="D140" s="7" t="str">
        <f>IF($C140="","",IFERROR(INDEX(Mietübersicht!$B$10:$B$209,MATCH($C140,Mietübersicht!$A$10:$A$209,0)),""))</f>
        <v/>
      </c>
      <c r="E140" s="7" t="str">
        <f>IF($C140="","",IFERROR(INDEX(Mietübersicht!$C$10:$C$209,MATCH($C140,Mietübersicht!$A$10:$A$209,0)),""))</f>
        <v/>
      </c>
      <c r="F140" s="7"/>
      <c r="G140" s="8"/>
      <c r="H140" s="7"/>
      <c r="I140" s="7"/>
    </row>
    <row r="141" spans="1:9" x14ac:dyDescent="0.25">
      <c r="A141" s="10"/>
      <c r="B141" s="13" t="str">
        <f t="shared" si="4"/>
        <v/>
      </c>
      <c r="C141" s="7"/>
      <c r="D141" s="7" t="str">
        <f>IF($C141="","",IFERROR(INDEX(Mietübersicht!$B$10:$B$209,MATCH($C141,Mietübersicht!$A$10:$A$209,0)),""))</f>
        <v/>
      </c>
      <c r="E141" s="7" t="str">
        <f>IF($C141="","",IFERROR(INDEX(Mietübersicht!$C$10:$C$209,MATCH($C141,Mietübersicht!$A$10:$A$209,0)),""))</f>
        <v/>
      </c>
      <c r="F141" s="7"/>
      <c r="G141" s="8"/>
      <c r="H141" s="7"/>
      <c r="I141" s="7"/>
    </row>
    <row r="142" spans="1:9" x14ac:dyDescent="0.25">
      <c r="A142" s="10"/>
      <c r="B142" s="13" t="str">
        <f t="shared" si="4"/>
        <v/>
      </c>
      <c r="C142" s="7"/>
      <c r="D142" s="7" t="str">
        <f>IF($C142="","",IFERROR(INDEX(Mietübersicht!$B$10:$B$209,MATCH($C142,Mietübersicht!$A$10:$A$209,0)),""))</f>
        <v/>
      </c>
      <c r="E142" s="7" t="str">
        <f>IF($C142="","",IFERROR(INDEX(Mietübersicht!$C$10:$C$209,MATCH($C142,Mietübersicht!$A$10:$A$209,0)),""))</f>
        <v/>
      </c>
      <c r="F142" s="7"/>
      <c r="G142" s="8"/>
      <c r="H142" s="7"/>
      <c r="I142" s="7"/>
    </row>
    <row r="143" spans="1:9" x14ac:dyDescent="0.25">
      <c r="A143" s="10"/>
      <c r="B143" s="13" t="str">
        <f t="shared" si="4"/>
        <v/>
      </c>
      <c r="C143" s="7"/>
      <c r="D143" s="7" t="str">
        <f>IF($C143="","",IFERROR(INDEX(Mietübersicht!$B$10:$B$209,MATCH($C143,Mietübersicht!$A$10:$A$209,0)),""))</f>
        <v/>
      </c>
      <c r="E143" s="7" t="str">
        <f>IF($C143="","",IFERROR(INDEX(Mietübersicht!$C$10:$C$209,MATCH($C143,Mietübersicht!$A$10:$A$209,0)),""))</f>
        <v/>
      </c>
      <c r="F143" s="7"/>
      <c r="G143" s="8"/>
      <c r="H143" s="7"/>
      <c r="I143" s="7"/>
    </row>
    <row r="144" spans="1:9" x14ac:dyDescent="0.25">
      <c r="A144" s="10"/>
      <c r="B144" s="13" t="str">
        <f t="shared" si="4"/>
        <v/>
      </c>
      <c r="C144" s="7"/>
      <c r="D144" s="7" t="str">
        <f>IF($C144="","",IFERROR(INDEX(Mietübersicht!$B$10:$B$209,MATCH($C144,Mietübersicht!$A$10:$A$209,0)),""))</f>
        <v/>
      </c>
      <c r="E144" s="7" t="str">
        <f>IF($C144="","",IFERROR(INDEX(Mietübersicht!$C$10:$C$209,MATCH($C144,Mietübersicht!$A$10:$A$209,0)),""))</f>
        <v/>
      </c>
      <c r="F144" s="7"/>
      <c r="G144" s="8"/>
      <c r="H144" s="7"/>
      <c r="I144" s="7"/>
    </row>
    <row r="145" spans="1:9" x14ac:dyDescent="0.25">
      <c r="A145" s="10"/>
      <c r="B145" s="13" t="str">
        <f t="shared" si="4"/>
        <v/>
      </c>
      <c r="C145" s="7"/>
      <c r="D145" s="7" t="str">
        <f>IF($C145="","",IFERROR(INDEX(Mietübersicht!$B$10:$B$209,MATCH($C145,Mietübersicht!$A$10:$A$209,0)),""))</f>
        <v/>
      </c>
      <c r="E145" s="7" t="str">
        <f>IF($C145="","",IFERROR(INDEX(Mietübersicht!$C$10:$C$209,MATCH($C145,Mietübersicht!$A$10:$A$209,0)),""))</f>
        <v/>
      </c>
      <c r="F145" s="7"/>
      <c r="G145" s="8"/>
      <c r="H145" s="7"/>
      <c r="I145" s="7"/>
    </row>
    <row r="146" spans="1:9" x14ac:dyDescent="0.25">
      <c r="A146" s="10"/>
      <c r="B146" s="13" t="str">
        <f t="shared" si="4"/>
        <v/>
      </c>
      <c r="C146" s="7"/>
      <c r="D146" s="7" t="str">
        <f>IF($C146="","",IFERROR(INDEX(Mietübersicht!$B$10:$B$209,MATCH($C146,Mietübersicht!$A$10:$A$209,0)),""))</f>
        <v/>
      </c>
      <c r="E146" s="7" t="str">
        <f>IF($C146="","",IFERROR(INDEX(Mietübersicht!$C$10:$C$209,MATCH($C146,Mietübersicht!$A$10:$A$209,0)),""))</f>
        <v/>
      </c>
      <c r="F146" s="7"/>
      <c r="G146" s="8"/>
      <c r="H146" s="7"/>
      <c r="I146" s="7"/>
    </row>
    <row r="147" spans="1:9" x14ac:dyDescent="0.25">
      <c r="A147" s="10"/>
      <c r="B147" s="13" t="str">
        <f t="shared" si="4"/>
        <v/>
      </c>
      <c r="C147" s="7"/>
      <c r="D147" s="7" t="str">
        <f>IF($C147="","",IFERROR(INDEX(Mietübersicht!$B$10:$B$209,MATCH($C147,Mietübersicht!$A$10:$A$209,0)),""))</f>
        <v/>
      </c>
      <c r="E147" s="7" t="str">
        <f>IF($C147="","",IFERROR(INDEX(Mietübersicht!$C$10:$C$209,MATCH($C147,Mietübersicht!$A$10:$A$209,0)),""))</f>
        <v/>
      </c>
      <c r="F147" s="7"/>
      <c r="G147" s="8"/>
      <c r="H147" s="7"/>
      <c r="I147" s="7"/>
    </row>
    <row r="148" spans="1:9" x14ac:dyDescent="0.25">
      <c r="A148" s="10"/>
      <c r="B148" s="13" t="str">
        <f t="shared" si="4"/>
        <v/>
      </c>
      <c r="C148" s="7"/>
      <c r="D148" s="7" t="str">
        <f>IF($C148="","",IFERROR(INDEX(Mietübersicht!$B$10:$B$209,MATCH($C148,Mietübersicht!$A$10:$A$209,0)),""))</f>
        <v/>
      </c>
      <c r="E148" s="7" t="str">
        <f>IF($C148="","",IFERROR(INDEX(Mietübersicht!$C$10:$C$209,MATCH($C148,Mietübersicht!$A$10:$A$209,0)),""))</f>
        <v/>
      </c>
      <c r="F148" s="7"/>
      <c r="G148" s="8"/>
      <c r="H148" s="7"/>
      <c r="I148" s="7"/>
    </row>
    <row r="149" spans="1:9" x14ac:dyDescent="0.25">
      <c r="A149" s="10"/>
      <c r="B149" s="13" t="str">
        <f t="shared" si="4"/>
        <v/>
      </c>
      <c r="C149" s="7"/>
      <c r="D149" s="7" t="str">
        <f>IF($C149="","",IFERROR(INDEX(Mietübersicht!$B$10:$B$209,MATCH($C149,Mietübersicht!$A$10:$A$209,0)),""))</f>
        <v/>
      </c>
      <c r="E149" s="7" t="str">
        <f>IF($C149="","",IFERROR(INDEX(Mietübersicht!$C$10:$C$209,MATCH($C149,Mietübersicht!$A$10:$A$209,0)),""))</f>
        <v/>
      </c>
      <c r="F149" s="7"/>
      <c r="G149" s="8"/>
      <c r="H149" s="7"/>
      <c r="I149" s="7"/>
    </row>
    <row r="150" spans="1:9" x14ac:dyDescent="0.25">
      <c r="A150" s="10"/>
      <c r="B150" s="13" t="str">
        <f t="shared" si="4"/>
        <v/>
      </c>
      <c r="C150" s="7"/>
      <c r="D150" s="7" t="str">
        <f>IF($C150="","",IFERROR(INDEX(Mietübersicht!$B$10:$B$209,MATCH($C150,Mietübersicht!$A$10:$A$209,0)),""))</f>
        <v/>
      </c>
      <c r="E150" s="7" t="str">
        <f>IF($C150="","",IFERROR(INDEX(Mietübersicht!$C$10:$C$209,MATCH($C150,Mietübersicht!$A$10:$A$209,0)),""))</f>
        <v/>
      </c>
      <c r="F150" s="7"/>
      <c r="G150" s="8"/>
      <c r="H150" s="7"/>
      <c r="I150" s="7"/>
    </row>
    <row r="151" spans="1:9" x14ac:dyDescent="0.25">
      <c r="A151" s="10"/>
      <c r="B151" s="13" t="str">
        <f t="shared" si="4"/>
        <v/>
      </c>
      <c r="C151" s="7"/>
      <c r="D151" s="7" t="str">
        <f>IF($C151="","",IFERROR(INDEX(Mietübersicht!$B$10:$B$209,MATCH($C151,Mietübersicht!$A$10:$A$209,0)),""))</f>
        <v/>
      </c>
      <c r="E151" s="7" t="str">
        <f>IF($C151="","",IFERROR(INDEX(Mietübersicht!$C$10:$C$209,MATCH($C151,Mietübersicht!$A$10:$A$209,0)),""))</f>
        <v/>
      </c>
      <c r="F151" s="7"/>
      <c r="G151" s="8"/>
      <c r="H151" s="7"/>
      <c r="I151" s="7"/>
    </row>
    <row r="152" spans="1:9" x14ac:dyDescent="0.25">
      <c r="A152" s="10"/>
      <c r="B152" s="13" t="str">
        <f t="shared" si="4"/>
        <v/>
      </c>
      <c r="C152" s="7"/>
      <c r="D152" s="7" t="str">
        <f>IF($C152="","",IFERROR(INDEX(Mietübersicht!$B$10:$B$209,MATCH($C152,Mietübersicht!$A$10:$A$209,0)),""))</f>
        <v/>
      </c>
      <c r="E152" s="7" t="str">
        <f>IF($C152="","",IFERROR(INDEX(Mietübersicht!$C$10:$C$209,MATCH($C152,Mietübersicht!$A$10:$A$209,0)),""))</f>
        <v/>
      </c>
      <c r="F152" s="7"/>
      <c r="G152" s="8"/>
      <c r="H152" s="7"/>
      <c r="I152" s="7"/>
    </row>
    <row r="153" spans="1:9" x14ac:dyDescent="0.25">
      <c r="A153" s="10"/>
      <c r="B153" s="13" t="str">
        <f t="shared" si="4"/>
        <v/>
      </c>
      <c r="C153" s="7"/>
      <c r="D153" s="7" t="str">
        <f>IF($C153="","",IFERROR(INDEX(Mietübersicht!$B$10:$B$209,MATCH($C153,Mietübersicht!$A$10:$A$209,0)),""))</f>
        <v/>
      </c>
      <c r="E153" s="7" t="str">
        <f>IF($C153="","",IFERROR(INDEX(Mietübersicht!$C$10:$C$209,MATCH($C153,Mietübersicht!$A$10:$A$209,0)),""))</f>
        <v/>
      </c>
      <c r="F153" s="7"/>
      <c r="G153" s="8"/>
      <c r="H153" s="7"/>
      <c r="I153" s="7"/>
    </row>
    <row r="154" spans="1:9" x14ac:dyDescent="0.25">
      <c r="A154" s="10"/>
      <c r="B154" s="13" t="str">
        <f t="shared" si="4"/>
        <v/>
      </c>
      <c r="C154" s="7"/>
      <c r="D154" s="7" t="str">
        <f>IF($C154="","",IFERROR(INDEX(Mietübersicht!$B$10:$B$209,MATCH($C154,Mietübersicht!$A$10:$A$209,0)),""))</f>
        <v/>
      </c>
      <c r="E154" s="7" t="str">
        <f>IF($C154="","",IFERROR(INDEX(Mietübersicht!$C$10:$C$209,MATCH($C154,Mietübersicht!$A$10:$A$209,0)),""))</f>
        <v/>
      </c>
      <c r="F154" s="7"/>
      <c r="G154" s="8"/>
      <c r="H154" s="7"/>
      <c r="I154" s="7"/>
    </row>
    <row r="155" spans="1:9" x14ac:dyDescent="0.25">
      <c r="A155" s="10"/>
      <c r="B155" s="13" t="str">
        <f t="shared" si="4"/>
        <v/>
      </c>
      <c r="C155" s="7"/>
      <c r="D155" s="7" t="str">
        <f>IF($C155="","",IFERROR(INDEX(Mietübersicht!$B$10:$B$209,MATCH($C155,Mietübersicht!$A$10:$A$209,0)),""))</f>
        <v/>
      </c>
      <c r="E155" s="7" t="str">
        <f>IF($C155="","",IFERROR(INDEX(Mietübersicht!$C$10:$C$209,MATCH($C155,Mietübersicht!$A$10:$A$209,0)),""))</f>
        <v/>
      </c>
      <c r="F155" s="7"/>
      <c r="G155" s="8"/>
      <c r="H155" s="7"/>
      <c r="I155" s="7"/>
    </row>
    <row r="156" spans="1:9" x14ac:dyDescent="0.25">
      <c r="A156" s="10"/>
      <c r="B156" s="13" t="str">
        <f t="shared" si="4"/>
        <v/>
      </c>
      <c r="C156" s="7"/>
      <c r="D156" s="7" t="str">
        <f>IF($C156="","",IFERROR(INDEX(Mietübersicht!$B$10:$B$209,MATCH($C156,Mietübersicht!$A$10:$A$209,0)),""))</f>
        <v/>
      </c>
      <c r="E156" s="7" t="str">
        <f>IF($C156="","",IFERROR(INDEX(Mietübersicht!$C$10:$C$209,MATCH($C156,Mietübersicht!$A$10:$A$209,0)),""))</f>
        <v/>
      </c>
      <c r="F156" s="7"/>
      <c r="G156" s="8"/>
      <c r="H156" s="7"/>
      <c r="I156" s="7"/>
    </row>
    <row r="157" spans="1:9" x14ac:dyDescent="0.25">
      <c r="A157" s="10"/>
      <c r="B157" s="13" t="str">
        <f t="shared" si="4"/>
        <v/>
      </c>
      <c r="C157" s="7"/>
      <c r="D157" s="7" t="str">
        <f>IF($C157="","",IFERROR(INDEX(Mietübersicht!$B$10:$B$209,MATCH($C157,Mietübersicht!$A$10:$A$209,0)),""))</f>
        <v/>
      </c>
      <c r="E157" s="7" t="str">
        <f>IF($C157="","",IFERROR(INDEX(Mietübersicht!$C$10:$C$209,MATCH($C157,Mietübersicht!$A$10:$A$209,0)),""))</f>
        <v/>
      </c>
      <c r="F157" s="7"/>
      <c r="G157" s="8"/>
      <c r="H157" s="7"/>
      <c r="I157" s="7"/>
    </row>
    <row r="158" spans="1:9" x14ac:dyDescent="0.25">
      <c r="A158" s="10"/>
      <c r="B158" s="13" t="str">
        <f t="shared" si="4"/>
        <v/>
      </c>
      <c r="C158" s="7"/>
      <c r="D158" s="7" t="str">
        <f>IF($C158="","",IFERROR(INDEX(Mietübersicht!$B$10:$B$209,MATCH($C158,Mietübersicht!$A$10:$A$209,0)),""))</f>
        <v/>
      </c>
      <c r="E158" s="7" t="str">
        <f>IF($C158="","",IFERROR(INDEX(Mietübersicht!$C$10:$C$209,MATCH($C158,Mietübersicht!$A$10:$A$209,0)),""))</f>
        <v/>
      </c>
      <c r="F158" s="7"/>
      <c r="G158" s="8"/>
      <c r="H158" s="7"/>
      <c r="I158" s="7"/>
    </row>
    <row r="159" spans="1:9" x14ac:dyDescent="0.25">
      <c r="A159" s="10"/>
      <c r="B159" s="13" t="str">
        <f t="shared" si="4"/>
        <v/>
      </c>
      <c r="C159" s="7"/>
      <c r="D159" s="7" t="str">
        <f>IF($C159="","",IFERROR(INDEX(Mietübersicht!$B$10:$B$209,MATCH($C159,Mietübersicht!$A$10:$A$209,0)),""))</f>
        <v/>
      </c>
      <c r="E159" s="7" t="str">
        <f>IF($C159="","",IFERROR(INDEX(Mietübersicht!$C$10:$C$209,MATCH($C159,Mietübersicht!$A$10:$A$209,0)),""))</f>
        <v/>
      </c>
      <c r="F159" s="7"/>
      <c r="G159" s="8"/>
      <c r="H159" s="7"/>
      <c r="I159" s="7"/>
    </row>
    <row r="160" spans="1:9" x14ac:dyDescent="0.25">
      <c r="A160" s="10"/>
      <c r="B160" s="13" t="str">
        <f t="shared" si="4"/>
        <v/>
      </c>
      <c r="C160" s="7"/>
      <c r="D160" s="7" t="str">
        <f>IF($C160="","",IFERROR(INDEX(Mietübersicht!$B$10:$B$209,MATCH($C160,Mietübersicht!$A$10:$A$209,0)),""))</f>
        <v/>
      </c>
      <c r="E160" s="7" t="str">
        <f>IF($C160="","",IFERROR(INDEX(Mietübersicht!$C$10:$C$209,MATCH($C160,Mietübersicht!$A$10:$A$209,0)),""))</f>
        <v/>
      </c>
      <c r="F160" s="7"/>
      <c r="G160" s="8"/>
      <c r="H160" s="7"/>
      <c r="I160" s="7"/>
    </row>
    <row r="161" spans="1:9" x14ac:dyDescent="0.25">
      <c r="A161" s="10"/>
      <c r="B161" s="13" t="str">
        <f t="shared" si="4"/>
        <v/>
      </c>
      <c r="C161" s="7"/>
      <c r="D161" s="7" t="str">
        <f>IF($C161="","",IFERROR(INDEX(Mietübersicht!$B$10:$B$209,MATCH($C161,Mietübersicht!$A$10:$A$209,0)),""))</f>
        <v/>
      </c>
      <c r="E161" s="7" t="str">
        <f>IF($C161="","",IFERROR(INDEX(Mietübersicht!$C$10:$C$209,MATCH($C161,Mietübersicht!$A$10:$A$209,0)),""))</f>
        <v/>
      </c>
      <c r="F161" s="7"/>
      <c r="G161" s="8"/>
      <c r="H161" s="7"/>
      <c r="I161" s="7"/>
    </row>
    <row r="162" spans="1:9" x14ac:dyDescent="0.25">
      <c r="A162" s="10"/>
      <c r="B162" s="13" t="str">
        <f t="shared" si="4"/>
        <v/>
      </c>
      <c r="C162" s="7"/>
      <c r="D162" s="7" t="str">
        <f>IF($C162="","",IFERROR(INDEX(Mietübersicht!$B$10:$B$209,MATCH($C162,Mietübersicht!$A$10:$A$209,0)),""))</f>
        <v/>
      </c>
      <c r="E162" s="7" t="str">
        <f>IF($C162="","",IFERROR(INDEX(Mietübersicht!$C$10:$C$209,MATCH($C162,Mietübersicht!$A$10:$A$209,0)),""))</f>
        <v/>
      </c>
      <c r="F162" s="7"/>
      <c r="G162" s="8"/>
      <c r="H162" s="7"/>
      <c r="I162" s="7"/>
    </row>
    <row r="163" spans="1:9" x14ac:dyDescent="0.25">
      <c r="A163" s="10"/>
      <c r="B163" s="13" t="str">
        <f t="shared" si="4"/>
        <v/>
      </c>
      <c r="C163" s="7"/>
      <c r="D163" s="7" t="str">
        <f>IF($C163="","",IFERROR(INDEX(Mietübersicht!$B$10:$B$209,MATCH($C163,Mietübersicht!$A$10:$A$209,0)),""))</f>
        <v/>
      </c>
      <c r="E163" s="7" t="str">
        <f>IF($C163="","",IFERROR(INDEX(Mietübersicht!$C$10:$C$209,MATCH($C163,Mietübersicht!$A$10:$A$209,0)),""))</f>
        <v/>
      </c>
      <c r="F163" s="7"/>
      <c r="G163" s="8"/>
      <c r="H163" s="7"/>
      <c r="I163" s="7"/>
    </row>
    <row r="164" spans="1:9" x14ac:dyDescent="0.25">
      <c r="A164" s="10"/>
      <c r="B164" s="13" t="str">
        <f t="shared" si="4"/>
        <v/>
      </c>
      <c r="C164" s="7"/>
      <c r="D164" s="7" t="str">
        <f>IF($C164="","",IFERROR(INDEX(Mietübersicht!$B$10:$B$209,MATCH($C164,Mietübersicht!$A$10:$A$209,0)),""))</f>
        <v/>
      </c>
      <c r="E164" s="7" t="str">
        <f>IF($C164="","",IFERROR(INDEX(Mietübersicht!$C$10:$C$209,MATCH($C164,Mietübersicht!$A$10:$A$209,0)),""))</f>
        <v/>
      </c>
      <c r="F164" s="7"/>
      <c r="G164" s="8"/>
      <c r="H164" s="7"/>
      <c r="I164" s="7"/>
    </row>
    <row r="165" spans="1:9" x14ac:dyDescent="0.25">
      <c r="A165" s="10"/>
      <c r="B165" s="13" t="str">
        <f t="shared" si="4"/>
        <v/>
      </c>
      <c r="C165" s="7"/>
      <c r="D165" s="7" t="str">
        <f>IF($C165="","",IFERROR(INDEX(Mietübersicht!$B$10:$B$209,MATCH($C165,Mietübersicht!$A$10:$A$209,0)),""))</f>
        <v/>
      </c>
      <c r="E165" s="7" t="str">
        <f>IF($C165="","",IFERROR(INDEX(Mietübersicht!$C$10:$C$209,MATCH($C165,Mietübersicht!$A$10:$A$209,0)),""))</f>
        <v/>
      </c>
      <c r="F165" s="7"/>
      <c r="G165" s="8"/>
      <c r="H165" s="7"/>
      <c r="I165" s="7"/>
    </row>
    <row r="166" spans="1:9" x14ac:dyDescent="0.25">
      <c r="A166" s="10"/>
      <c r="B166" s="13" t="str">
        <f t="shared" ref="B166:B197" si="5">IF(A166="","",DATE(YEAR(A166),MONTH(A166),1))</f>
        <v/>
      </c>
      <c r="C166" s="7"/>
      <c r="D166" s="7" t="str">
        <f>IF($C166="","",IFERROR(INDEX(Mietübersicht!$B$10:$B$209,MATCH($C166,Mietübersicht!$A$10:$A$209,0)),""))</f>
        <v/>
      </c>
      <c r="E166" s="7" t="str">
        <f>IF($C166="","",IFERROR(INDEX(Mietübersicht!$C$10:$C$209,MATCH($C166,Mietübersicht!$A$10:$A$209,0)),""))</f>
        <v/>
      </c>
      <c r="F166" s="7"/>
      <c r="G166" s="8"/>
      <c r="H166" s="7"/>
      <c r="I166" s="7"/>
    </row>
    <row r="167" spans="1:9" x14ac:dyDescent="0.25">
      <c r="A167" s="10"/>
      <c r="B167" s="13" t="str">
        <f t="shared" si="5"/>
        <v/>
      </c>
      <c r="C167" s="7"/>
      <c r="D167" s="7" t="str">
        <f>IF($C167="","",IFERROR(INDEX(Mietübersicht!$B$10:$B$209,MATCH($C167,Mietübersicht!$A$10:$A$209,0)),""))</f>
        <v/>
      </c>
      <c r="E167" s="7" t="str">
        <f>IF($C167="","",IFERROR(INDEX(Mietübersicht!$C$10:$C$209,MATCH($C167,Mietübersicht!$A$10:$A$209,0)),""))</f>
        <v/>
      </c>
      <c r="F167" s="7"/>
      <c r="G167" s="8"/>
      <c r="H167" s="7"/>
      <c r="I167" s="7"/>
    </row>
    <row r="168" spans="1:9" x14ac:dyDescent="0.25">
      <c r="A168" s="10"/>
      <c r="B168" s="13" t="str">
        <f t="shared" si="5"/>
        <v/>
      </c>
      <c r="C168" s="7"/>
      <c r="D168" s="7" t="str">
        <f>IF($C168="","",IFERROR(INDEX(Mietübersicht!$B$10:$B$209,MATCH($C168,Mietübersicht!$A$10:$A$209,0)),""))</f>
        <v/>
      </c>
      <c r="E168" s="7" t="str">
        <f>IF($C168="","",IFERROR(INDEX(Mietübersicht!$C$10:$C$209,MATCH($C168,Mietübersicht!$A$10:$A$209,0)),""))</f>
        <v/>
      </c>
      <c r="F168" s="7"/>
      <c r="G168" s="8"/>
      <c r="H168" s="7"/>
      <c r="I168" s="7"/>
    </row>
    <row r="169" spans="1:9" x14ac:dyDescent="0.25">
      <c r="A169" s="10"/>
      <c r="B169" s="13" t="str">
        <f t="shared" si="5"/>
        <v/>
      </c>
      <c r="C169" s="7"/>
      <c r="D169" s="7" t="str">
        <f>IF($C169="","",IFERROR(INDEX(Mietübersicht!$B$10:$B$209,MATCH($C169,Mietübersicht!$A$10:$A$209,0)),""))</f>
        <v/>
      </c>
      <c r="E169" s="7" t="str">
        <f>IF($C169="","",IFERROR(INDEX(Mietübersicht!$C$10:$C$209,MATCH($C169,Mietübersicht!$A$10:$A$209,0)),""))</f>
        <v/>
      </c>
      <c r="F169" s="7"/>
      <c r="G169" s="8"/>
      <c r="H169" s="7"/>
      <c r="I169" s="7"/>
    </row>
    <row r="170" spans="1:9" x14ac:dyDescent="0.25">
      <c r="A170" s="10"/>
      <c r="B170" s="13" t="str">
        <f t="shared" si="5"/>
        <v/>
      </c>
      <c r="C170" s="7"/>
      <c r="D170" s="7" t="str">
        <f>IF($C170="","",IFERROR(INDEX(Mietübersicht!$B$10:$B$209,MATCH($C170,Mietübersicht!$A$10:$A$209,0)),""))</f>
        <v/>
      </c>
      <c r="E170" s="7" t="str">
        <f>IF($C170="","",IFERROR(INDEX(Mietübersicht!$C$10:$C$209,MATCH($C170,Mietübersicht!$A$10:$A$209,0)),""))</f>
        <v/>
      </c>
      <c r="F170" s="7"/>
      <c r="G170" s="8"/>
      <c r="H170" s="7"/>
      <c r="I170" s="7"/>
    </row>
    <row r="171" spans="1:9" x14ac:dyDescent="0.25">
      <c r="A171" s="10"/>
      <c r="B171" s="13" t="str">
        <f t="shared" si="5"/>
        <v/>
      </c>
      <c r="C171" s="7"/>
      <c r="D171" s="7" t="str">
        <f>IF($C171="","",IFERROR(INDEX(Mietübersicht!$B$10:$B$209,MATCH($C171,Mietübersicht!$A$10:$A$209,0)),""))</f>
        <v/>
      </c>
      <c r="E171" s="7" t="str">
        <f>IF($C171="","",IFERROR(INDEX(Mietübersicht!$C$10:$C$209,MATCH($C171,Mietübersicht!$A$10:$A$209,0)),""))</f>
        <v/>
      </c>
      <c r="F171" s="7"/>
      <c r="G171" s="8"/>
      <c r="H171" s="7"/>
      <c r="I171" s="7"/>
    </row>
    <row r="172" spans="1:9" x14ac:dyDescent="0.25">
      <c r="A172" s="10"/>
      <c r="B172" s="13" t="str">
        <f t="shared" si="5"/>
        <v/>
      </c>
      <c r="C172" s="7"/>
      <c r="D172" s="7" t="str">
        <f>IF($C172="","",IFERROR(INDEX(Mietübersicht!$B$10:$B$209,MATCH($C172,Mietübersicht!$A$10:$A$209,0)),""))</f>
        <v/>
      </c>
      <c r="E172" s="7" t="str">
        <f>IF($C172="","",IFERROR(INDEX(Mietübersicht!$C$10:$C$209,MATCH($C172,Mietübersicht!$A$10:$A$209,0)),""))</f>
        <v/>
      </c>
      <c r="F172" s="7"/>
      <c r="G172" s="8"/>
      <c r="H172" s="7"/>
      <c r="I172" s="7"/>
    </row>
    <row r="173" spans="1:9" x14ac:dyDescent="0.25">
      <c r="A173" s="10"/>
      <c r="B173" s="13" t="str">
        <f t="shared" si="5"/>
        <v/>
      </c>
      <c r="C173" s="7"/>
      <c r="D173" s="7" t="str">
        <f>IF($C173="","",IFERROR(INDEX(Mietübersicht!$B$10:$B$209,MATCH($C173,Mietübersicht!$A$10:$A$209,0)),""))</f>
        <v/>
      </c>
      <c r="E173" s="7" t="str">
        <f>IF($C173="","",IFERROR(INDEX(Mietübersicht!$C$10:$C$209,MATCH($C173,Mietübersicht!$A$10:$A$209,0)),""))</f>
        <v/>
      </c>
      <c r="F173" s="7"/>
      <c r="G173" s="8"/>
      <c r="H173" s="7"/>
      <c r="I173" s="7"/>
    </row>
    <row r="174" spans="1:9" x14ac:dyDescent="0.25">
      <c r="A174" s="10"/>
      <c r="B174" s="13" t="str">
        <f t="shared" si="5"/>
        <v/>
      </c>
      <c r="C174" s="7"/>
      <c r="D174" s="7" t="str">
        <f>IF($C174="","",IFERROR(INDEX(Mietübersicht!$B$10:$B$209,MATCH($C174,Mietübersicht!$A$10:$A$209,0)),""))</f>
        <v/>
      </c>
      <c r="E174" s="7" t="str">
        <f>IF($C174="","",IFERROR(INDEX(Mietübersicht!$C$10:$C$209,MATCH($C174,Mietübersicht!$A$10:$A$209,0)),""))</f>
        <v/>
      </c>
      <c r="F174" s="7"/>
      <c r="G174" s="8"/>
      <c r="H174" s="7"/>
      <c r="I174" s="7"/>
    </row>
    <row r="175" spans="1:9" x14ac:dyDescent="0.25">
      <c r="A175" s="10"/>
      <c r="B175" s="13" t="str">
        <f t="shared" si="5"/>
        <v/>
      </c>
      <c r="C175" s="7"/>
      <c r="D175" s="7" t="str">
        <f>IF($C175="","",IFERROR(INDEX(Mietübersicht!$B$10:$B$209,MATCH($C175,Mietübersicht!$A$10:$A$209,0)),""))</f>
        <v/>
      </c>
      <c r="E175" s="7" t="str">
        <f>IF($C175="","",IFERROR(INDEX(Mietübersicht!$C$10:$C$209,MATCH($C175,Mietübersicht!$A$10:$A$209,0)),""))</f>
        <v/>
      </c>
      <c r="F175" s="7"/>
      <c r="G175" s="8"/>
      <c r="H175" s="7"/>
      <c r="I175" s="7"/>
    </row>
    <row r="176" spans="1:9" x14ac:dyDescent="0.25">
      <c r="A176" s="10"/>
      <c r="B176" s="13" t="str">
        <f t="shared" si="5"/>
        <v/>
      </c>
      <c r="C176" s="7"/>
      <c r="D176" s="7" t="str">
        <f>IF($C176="","",IFERROR(INDEX(Mietübersicht!$B$10:$B$209,MATCH($C176,Mietübersicht!$A$10:$A$209,0)),""))</f>
        <v/>
      </c>
      <c r="E176" s="7" t="str">
        <f>IF($C176="","",IFERROR(INDEX(Mietübersicht!$C$10:$C$209,MATCH($C176,Mietübersicht!$A$10:$A$209,0)),""))</f>
        <v/>
      </c>
      <c r="F176" s="7"/>
      <c r="G176" s="8"/>
      <c r="H176" s="7"/>
      <c r="I176" s="7"/>
    </row>
    <row r="177" spans="1:9" x14ac:dyDescent="0.25">
      <c r="A177" s="10"/>
      <c r="B177" s="13" t="str">
        <f t="shared" si="5"/>
        <v/>
      </c>
      <c r="C177" s="7"/>
      <c r="D177" s="7" t="str">
        <f>IF($C177="","",IFERROR(INDEX(Mietübersicht!$B$10:$B$209,MATCH($C177,Mietübersicht!$A$10:$A$209,0)),""))</f>
        <v/>
      </c>
      <c r="E177" s="7" t="str">
        <f>IF($C177="","",IFERROR(INDEX(Mietübersicht!$C$10:$C$209,MATCH($C177,Mietübersicht!$A$10:$A$209,0)),""))</f>
        <v/>
      </c>
      <c r="F177" s="7"/>
      <c r="G177" s="8"/>
      <c r="H177" s="7"/>
      <c r="I177" s="7"/>
    </row>
    <row r="178" spans="1:9" x14ac:dyDescent="0.25">
      <c r="A178" s="10"/>
      <c r="B178" s="13" t="str">
        <f t="shared" si="5"/>
        <v/>
      </c>
      <c r="C178" s="7"/>
      <c r="D178" s="7" t="str">
        <f>IF($C178="","",IFERROR(INDEX(Mietübersicht!$B$10:$B$209,MATCH($C178,Mietübersicht!$A$10:$A$209,0)),""))</f>
        <v/>
      </c>
      <c r="E178" s="7" t="str">
        <f>IF($C178="","",IFERROR(INDEX(Mietübersicht!$C$10:$C$209,MATCH($C178,Mietübersicht!$A$10:$A$209,0)),""))</f>
        <v/>
      </c>
      <c r="F178" s="7"/>
      <c r="G178" s="8"/>
      <c r="H178" s="7"/>
      <c r="I178" s="7"/>
    </row>
    <row r="179" spans="1:9" x14ac:dyDescent="0.25">
      <c r="A179" s="10"/>
      <c r="B179" s="13" t="str">
        <f t="shared" si="5"/>
        <v/>
      </c>
      <c r="C179" s="7"/>
      <c r="D179" s="7" t="str">
        <f>IF($C179="","",IFERROR(INDEX(Mietübersicht!$B$10:$B$209,MATCH($C179,Mietübersicht!$A$10:$A$209,0)),""))</f>
        <v/>
      </c>
      <c r="E179" s="7" t="str">
        <f>IF($C179="","",IFERROR(INDEX(Mietübersicht!$C$10:$C$209,MATCH($C179,Mietübersicht!$A$10:$A$209,0)),""))</f>
        <v/>
      </c>
      <c r="F179" s="7"/>
      <c r="G179" s="8"/>
      <c r="H179" s="7"/>
      <c r="I179" s="7"/>
    </row>
    <row r="180" spans="1:9" x14ac:dyDescent="0.25">
      <c r="A180" s="10"/>
      <c r="B180" s="13" t="str">
        <f t="shared" si="5"/>
        <v/>
      </c>
      <c r="C180" s="7"/>
      <c r="D180" s="7" t="str">
        <f>IF($C180="","",IFERROR(INDEX(Mietübersicht!$B$10:$B$209,MATCH($C180,Mietübersicht!$A$10:$A$209,0)),""))</f>
        <v/>
      </c>
      <c r="E180" s="7" t="str">
        <f>IF($C180="","",IFERROR(INDEX(Mietübersicht!$C$10:$C$209,MATCH($C180,Mietübersicht!$A$10:$A$209,0)),""))</f>
        <v/>
      </c>
      <c r="F180" s="7"/>
      <c r="G180" s="8"/>
      <c r="H180" s="7"/>
      <c r="I180" s="7"/>
    </row>
    <row r="181" spans="1:9" x14ac:dyDescent="0.25">
      <c r="A181" s="10"/>
      <c r="B181" s="13" t="str">
        <f t="shared" si="5"/>
        <v/>
      </c>
      <c r="C181" s="7"/>
      <c r="D181" s="7" t="str">
        <f>IF($C181="","",IFERROR(INDEX(Mietübersicht!$B$10:$B$209,MATCH($C181,Mietübersicht!$A$10:$A$209,0)),""))</f>
        <v/>
      </c>
      <c r="E181" s="7" t="str">
        <f>IF($C181="","",IFERROR(INDEX(Mietübersicht!$C$10:$C$209,MATCH($C181,Mietübersicht!$A$10:$A$209,0)),""))</f>
        <v/>
      </c>
      <c r="F181" s="7"/>
      <c r="G181" s="8"/>
      <c r="H181" s="7"/>
      <c r="I181" s="7"/>
    </row>
    <row r="182" spans="1:9" x14ac:dyDescent="0.25">
      <c r="A182" s="10"/>
      <c r="B182" s="13" t="str">
        <f t="shared" si="5"/>
        <v/>
      </c>
      <c r="C182" s="7"/>
      <c r="D182" s="7" t="str">
        <f>IF($C182="","",IFERROR(INDEX(Mietübersicht!$B$10:$B$209,MATCH($C182,Mietübersicht!$A$10:$A$209,0)),""))</f>
        <v/>
      </c>
      <c r="E182" s="7" t="str">
        <f>IF($C182="","",IFERROR(INDEX(Mietübersicht!$C$10:$C$209,MATCH($C182,Mietübersicht!$A$10:$A$209,0)),""))</f>
        <v/>
      </c>
      <c r="F182" s="7"/>
      <c r="G182" s="8"/>
      <c r="H182" s="7"/>
      <c r="I182" s="7"/>
    </row>
    <row r="183" spans="1:9" x14ac:dyDescent="0.25">
      <c r="A183" s="10"/>
      <c r="B183" s="13" t="str">
        <f t="shared" si="5"/>
        <v/>
      </c>
      <c r="C183" s="7"/>
      <c r="D183" s="7" t="str">
        <f>IF($C183="","",IFERROR(INDEX(Mietübersicht!$B$10:$B$209,MATCH($C183,Mietübersicht!$A$10:$A$209,0)),""))</f>
        <v/>
      </c>
      <c r="E183" s="7" t="str">
        <f>IF($C183="","",IFERROR(INDEX(Mietübersicht!$C$10:$C$209,MATCH($C183,Mietübersicht!$A$10:$A$209,0)),""))</f>
        <v/>
      </c>
      <c r="F183" s="7"/>
      <c r="G183" s="8"/>
      <c r="H183" s="7"/>
      <c r="I183" s="7"/>
    </row>
    <row r="184" spans="1:9" x14ac:dyDescent="0.25">
      <c r="A184" s="10"/>
      <c r="B184" s="13" t="str">
        <f t="shared" si="5"/>
        <v/>
      </c>
      <c r="C184" s="7"/>
      <c r="D184" s="7" t="str">
        <f>IF($C184="","",IFERROR(INDEX(Mietübersicht!$B$10:$B$209,MATCH($C184,Mietübersicht!$A$10:$A$209,0)),""))</f>
        <v/>
      </c>
      <c r="E184" s="7" t="str">
        <f>IF($C184="","",IFERROR(INDEX(Mietübersicht!$C$10:$C$209,MATCH($C184,Mietübersicht!$A$10:$A$209,0)),""))</f>
        <v/>
      </c>
      <c r="F184" s="7"/>
      <c r="G184" s="8"/>
      <c r="H184" s="7"/>
      <c r="I184" s="7"/>
    </row>
    <row r="185" spans="1:9" x14ac:dyDescent="0.25">
      <c r="A185" s="10"/>
      <c r="B185" s="13" t="str">
        <f t="shared" si="5"/>
        <v/>
      </c>
      <c r="C185" s="7"/>
      <c r="D185" s="7" t="str">
        <f>IF($C185="","",IFERROR(INDEX(Mietübersicht!$B$10:$B$209,MATCH($C185,Mietübersicht!$A$10:$A$209,0)),""))</f>
        <v/>
      </c>
      <c r="E185" s="7" t="str">
        <f>IF($C185="","",IFERROR(INDEX(Mietübersicht!$C$10:$C$209,MATCH($C185,Mietübersicht!$A$10:$A$209,0)),""))</f>
        <v/>
      </c>
      <c r="F185" s="7"/>
      <c r="G185" s="8"/>
      <c r="H185" s="7"/>
      <c r="I185" s="7"/>
    </row>
    <row r="186" spans="1:9" x14ac:dyDescent="0.25">
      <c r="A186" s="10"/>
      <c r="B186" s="13" t="str">
        <f t="shared" si="5"/>
        <v/>
      </c>
      <c r="C186" s="7"/>
      <c r="D186" s="7" t="str">
        <f>IF($C186="","",IFERROR(INDEX(Mietübersicht!$B$10:$B$209,MATCH($C186,Mietübersicht!$A$10:$A$209,0)),""))</f>
        <v/>
      </c>
      <c r="E186" s="7" t="str">
        <f>IF($C186="","",IFERROR(INDEX(Mietübersicht!$C$10:$C$209,MATCH($C186,Mietübersicht!$A$10:$A$209,0)),""))</f>
        <v/>
      </c>
      <c r="F186" s="7"/>
      <c r="G186" s="8"/>
      <c r="H186" s="7"/>
      <c r="I186" s="7"/>
    </row>
    <row r="187" spans="1:9" x14ac:dyDescent="0.25">
      <c r="A187" s="10"/>
      <c r="B187" s="13" t="str">
        <f t="shared" si="5"/>
        <v/>
      </c>
      <c r="C187" s="7"/>
      <c r="D187" s="7" t="str">
        <f>IF($C187="","",IFERROR(INDEX(Mietübersicht!$B$10:$B$209,MATCH($C187,Mietübersicht!$A$10:$A$209,0)),""))</f>
        <v/>
      </c>
      <c r="E187" s="7" t="str">
        <f>IF($C187="","",IFERROR(INDEX(Mietübersicht!$C$10:$C$209,MATCH($C187,Mietübersicht!$A$10:$A$209,0)),""))</f>
        <v/>
      </c>
      <c r="F187" s="7"/>
      <c r="G187" s="8"/>
      <c r="H187" s="7"/>
      <c r="I187" s="7"/>
    </row>
    <row r="188" spans="1:9" x14ac:dyDescent="0.25">
      <c r="A188" s="10"/>
      <c r="B188" s="13" t="str">
        <f t="shared" si="5"/>
        <v/>
      </c>
      <c r="C188" s="7"/>
      <c r="D188" s="7" t="str">
        <f>IF($C188="","",IFERROR(INDEX(Mietübersicht!$B$10:$B$209,MATCH($C188,Mietübersicht!$A$10:$A$209,0)),""))</f>
        <v/>
      </c>
      <c r="E188" s="7" t="str">
        <f>IF($C188="","",IFERROR(INDEX(Mietübersicht!$C$10:$C$209,MATCH($C188,Mietübersicht!$A$10:$A$209,0)),""))</f>
        <v/>
      </c>
      <c r="F188" s="7"/>
      <c r="G188" s="8"/>
      <c r="H188" s="7"/>
      <c r="I188" s="7"/>
    </row>
    <row r="189" spans="1:9" x14ac:dyDescent="0.25">
      <c r="A189" s="10"/>
      <c r="B189" s="13" t="str">
        <f t="shared" si="5"/>
        <v/>
      </c>
      <c r="C189" s="7"/>
      <c r="D189" s="7" t="str">
        <f>IF($C189="","",IFERROR(INDEX(Mietübersicht!$B$10:$B$209,MATCH($C189,Mietübersicht!$A$10:$A$209,0)),""))</f>
        <v/>
      </c>
      <c r="E189" s="7" t="str">
        <f>IF($C189="","",IFERROR(INDEX(Mietübersicht!$C$10:$C$209,MATCH($C189,Mietübersicht!$A$10:$A$209,0)),""))</f>
        <v/>
      </c>
      <c r="F189" s="7"/>
      <c r="G189" s="8"/>
      <c r="H189" s="7"/>
      <c r="I189" s="7"/>
    </row>
    <row r="190" spans="1:9" x14ac:dyDescent="0.25">
      <c r="A190" s="10"/>
      <c r="B190" s="13" t="str">
        <f t="shared" si="5"/>
        <v/>
      </c>
      <c r="C190" s="7"/>
      <c r="D190" s="7" t="str">
        <f>IF($C190="","",IFERROR(INDEX(Mietübersicht!$B$10:$B$209,MATCH($C190,Mietübersicht!$A$10:$A$209,0)),""))</f>
        <v/>
      </c>
      <c r="E190" s="7" t="str">
        <f>IF($C190="","",IFERROR(INDEX(Mietübersicht!$C$10:$C$209,MATCH($C190,Mietübersicht!$A$10:$A$209,0)),""))</f>
        <v/>
      </c>
      <c r="F190" s="7"/>
      <c r="G190" s="8"/>
      <c r="H190" s="7"/>
      <c r="I190" s="7"/>
    </row>
    <row r="191" spans="1:9" x14ac:dyDescent="0.25">
      <c r="A191" s="10"/>
      <c r="B191" s="13" t="str">
        <f t="shared" si="5"/>
        <v/>
      </c>
      <c r="C191" s="7"/>
      <c r="D191" s="7" t="str">
        <f>IF($C191="","",IFERROR(INDEX(Mietübersicht!$B$10:$B$209,MATCH($C191,Mietübersicht!$A$10:$A$209,0)),""))</f>
        <v/>
      </c>
      <c r="E191" s="7" t="str">
        <f>IF($C191="","",IFERROR(INDEX(Mietübersicht!$C$10:$C$209,MATCH($C191,Mietübersicht!$A$10:$A$209,0)),""))</f>
        <v/>
      </c>
      <c r="F191" s="7"/>
      <c r="G191" s="8"/>
      <c r="H191" s="7"/>
      <c r="I191" s="7"/>
    </row>
    <row r="192" spans="1:9" x14ac:dyDescent="0.25">
      <c r="A192" s="10"/>
      <c r="B192" s="13" t="str">
        <f t="shared" si="5"/>
        <v/>
      </c>
      <c r="C192" s="7"/>
      <c r="D192" s="7" t="str">
        <f>IF($C192="","",IFERROR(INDEX(Mietübersicht!$B$10:$B$209,MATCH($C192,Mietübersicht!$A$10:$A$209,0)),""))</f>
        <v/>
      </c>
      <c r="E192" s="7" t="str">
        <f>IF($C192="","",IFERROR(INDEX(Mietübersicht!$C$10:$C$209,MATCH($C192,Mietübersicht!$A$10:$A$209,0)),""))</f>
        <v/>
      </c>
      <c r="F192" s="7"/>
      <c r="G192" s="8"/>
      <c r="H192" s="7"/>
      <c r="I192" s="7"/>
    </row>
    <row r="193" spans="1:9" x14ac:dyDescent="0.25">
      <c r="A193" s="10"/>
      <c r="B193" s="13" t="str">
        <f t="shared" si="5"/>
        <v/>
      </c>
      <c r="C193" s="7"/>
      <c r="D193" s="7" t="str">
        <f>IF($C193="","",IFERROR(INDEX(Mietübersicht!$B$10:$B$209,MATCH($C193,Mietübersicht!$A$10:$A$209,0)),""))</f>
        <v/>
      </c>
      <c r="E193" s="7" t="str">
        <f>IF($C193="","",IFERROR(INDEX(Mietübersicht!$C$10:$C$209,MATCH($C193,Mietübersicht!$A$10:$A$209,0)),""))</f>
        <v/>
      </c>
      <c r="F193" s="7"/>
      <c r="G193" s="8"/>
      <c r="H193" s="7"/>
      <c r="I193" s="7"/>
    </row>
    <row r="194" spans="1:9" x14ac:dyDescent="0.25">
      <c r="A194" s="10"/>
      <c r="B194" s="13" t="str">
        <f t="shared" si="5"/>
        <v/>
      </c>
      <c r="C194" s="7"/>
      <c r="D194" s="7" t="str">
        <f>IF($C194="","",IFERROR(INDEX(Mietübersicht!$B$10:$B$209,MATCH($C194,Mietübersicht!$A$10:$A$209,0)),""))</f>
        <v/>
      </c>
      <c r="E194" s="7" t="str">
        <f>IF($C194="","",IFERROR(INDEX(Mietübersicht!$C$10:$C$209,MATCH($C194,Mietübersicht!$A$10:$A$209,0)),""))</f>
        <v/>
      </c>
      <c r="F194" s="7"/>
      <c r="G194" s="8"/>
      <c r="H194" s="7"/>
      <c r="I194" s="7"/>
    </row>
    <row r="195" spans="1:9" x14ac:dyDescent="0.25">
      <c r="A195" s="10"/>
      <c r="B195" s="13" t="str">
        <f t="shared" si="5"/>
        <v/>
      </c>
      <c r="C195" s="7"/>
      <c r="D195" s="7" t="str">
        <f>IF($C195="","",IFERROR(INDEX(Mietübersicht!$B$10:$B$209,MATCH($C195,Mietübersicht!$A$10:$A$209,0)),""))</f>
        <v/>
      </c>
      <c r="E195" s="7" t="str">
        <f>IF($C195="","",IFERROR(INDEX(Mietübersicht!$C$10:$C$209,MATCH($C195,Mietübersicht!$A$10:$A$209,0)),""))</f>
        <v/>
      </c>
      <c r="F195" s="7"/>
      <c r="G195" s="8"/>
      <c r="H195" s="7"/>
      <c r="I195" s="7"/>
    </row>
    <row r="196" spans="1:9" x14ac:dyDescent="0.25">
      <c r="A196" s="10"/>
      <c r="B196" s="13" t="str">
        <f t="shared" si="5"/>
        <v/>
      </c>
      <c r="C196" s="7"/>
      <c r="D196" s="7" t="str">
        <f>IF($C196="","",IFERROR(INDEX(Mietübersicht!$B$10:$B$209,MATCH($C196,Mietübersicht!$A$10:$A$209,0)),""))</f>
        <v/>
      </c>
      <c r="E196" s="7" t="str">
        <f>IF($C196="","",IFERROR(INDEX(Mietübersicht!$C$10:$C$209,MATCH($C196,Mietübersicht!$A$10:$A$209,0)),""))</f>
        <v/>
      </c>
      <c r="F196" s="7"/>
      <c r="G196" s="8"/>
      <c r="H196" s="7"/>
      <c r="I196" s="7"/>
    </row>
    <row r="197" spans="1:9" x14ac:dyDescent="0.25">
      <c r="A197" s="10"/>
      <c r="B197" s="13" t="str">
        <f t="shared" si="5"/>
        <v/>
      </c>
      <c r="C197" s="7"/>
      <c r="D197" s="7" t="str">
        <f>IF($C197="","",IFERROR(INDEX(Mietübersicht!$B$10:$B$209,MATCH($C197,Mietübersicht!$A$10:$A$209,0)),""))</f>
        <v/>
      </c>
      <c r="E197" s="7" t="str">
        <f>IF($C197="","",IFERROR(INDEX(Mietübersicht!$C$10:$C$209,MATCH($C197,Mietübersicht!$A$10:$A$209,0)),""))</f>
        <v/>
      </c>
      <c r="F197" s="7"/>
      <c r="G197" s="8"/>
      <c r="H197" s="7"/>
      <c r="I197" s="7"/>
    </row>
    <row r="198" spans="1:9" x14ac:dyDescent="0.25">
      <c r="A198" s="10"/>
      <c r="B198" s="13" t="str">
        <f t="shared" ref="B198:B229" si="6">IF(A198="","",DATE(YEAR(A198),MONTH(A198),1))</f>
        <v/>
      </c>
      <c r="C198" s="7"/>
      <c r="D198" s="7" t="str">
        <f>IF($C198="","",IFERROR(INDEX(Mietübersicht!$B$10:$B$209,MATCH($C198,Mietübersicht!$A$10:$A$209,0)),""))</f>
        <v/>
      </c>
      <c r="E198" s="7" t="str">
        <f>IF($C198="","",IFERROR(INDEX(Mietübersicht!$C$10:$C$209,MATCH($C198,Mietübersicht!$A$10:$A$209,0)),""))</f>
        <v/>
      </c>
      <c r="F198" s="7"/>
      <c r="G198" s="8"/>
      <c r="H198" s="7"/>
      <c r="I198" s="7"/>
    </row>
    <row r="199" spans="1:9" x14ac:dyDescent="0.25">
      <c r="A199" s="10"/>
      <c r="B199" s="13" t="str">
        <f t="shared" si="6"/>
        <v/>
      </c>
      <c r="C199" s="7"/>
      <c r="D199" s="7" t="str">
        <f>IF($C199="","",IFERROR(INDEX(Mietübersicht!$B$10:$B$209,MATCH($C199,Mietübersicht!$A$10:$A$209,0)),""))</f>
        <v/>
      </c>
      <c r="E199" s="7" t="str">
        <f>IF($C199="","",IFERROR(INDEX(Mietübersicht!$C$10:$C$209,MATCH($C199,Mietübersicht!$A$10:$A$209,0)),""))</f>
        <v/>
      </c>
      <c r="F199" s="7"/>
      <c r="G199" s="8"/>
      <c r="H199" s="7"/>
      <c r="I199" s="7"/>
    </row>
    <row r="200" spans="1:9" x14ac:dyDescent="0.25">
      <c r="A200" s="10"/>
      <c r="B200" s="13" t="str">
        <f t="shared" si="6"/>
        <v/>
      </c>
      <c r="C200" s="7"/>
      <c r="D200" s="7" t="str">
        <f>IF($C200="","",IFERROR(INDEX(Mietübersicht!$B$10:$B$209,MATCH($C200,Mietübersicht!$A$10:$A$209,0)),""))</f>
        <v/>
      </c>
      <c r="E200" s="7" t="str">
        <f>IF($C200="","",IFERROR(INDEX(Mietübersicht!$C$10:$C$209,MATCH($C200,Mietübersicht!$A$10:$A$209,0)),""))</f>
        <v/>
      </c>
      <c r="F200" s="7"/>
      <c r="G200" s="8"/>
      <c r="H200" s="7"/>
      <c r="I200" s="7"/>
    </row>
    <row r="201" spans="1:9" x14ac:dyDescent="0.25">
      <c r="A201" s="10"/>
      <c r="B201" s="13" t="str">
        <f t="shared" si="6"/>
        <v/>
      </c>
      <c r="C201" s="7"/>
      <c r="D201" s="7" t="str">
        <f>IF($C201="","",IFERROR(INDEX(Mietübersicht!$B$10:$B$209,MATCH($C201,Mietübersicht!$A$10:$A$209,0)),""))</f>
        <v/>
      </c>
      <c r="E201" s="7" t="str">
        <f>IF($C201="","",IFERROR(INDEX(Mietübersicht!$C$10:$C$209,MATCH($C201,Mietübersicht!$A$10:$A$209,0)),""))</f>
        <v/>
      </c>
      <c r="F201" s="7"/>
      <c r="G201" s="8"/>
      <c r="H201" s="7"/>
      <c r="I201" s="7"/>
    </row>
    <row r="202" spans="1:9" x14ac:dyDescent="0.25">
      <c r="A202" s="10"/>
      <c r="B202" s="13" t="str">
        <f t="shared" si="6"/>
        <v/>
      </c>
      <c r="C202" s="7"/>
      <c r="D202" s="7" t="str">
        <f>IF($C202="","",IFERROR(INDEX(Mietübersicht!$B$10:$B$209,MATCH($C202,Mietübersicht!$A$10:$A$209,0)),""))</f>
        <v/>
      </c>
      <c r="E202" s="7" t="str">
        <f>IF($C202="","",IFERROR(INDEX(Mietübersicht!$C$10:$C$209,MATCH($C202,Mietübersicht!$A$10:$A$209,0)),""))</f>
        <v/>
      </c>
      <c r="F202" s="7"/>
      <c r="G202" s="8"/>
      <c r="H202" s="7"/>
      <c r="I202" s="7"/>
    </row>
    <row r="203" spans="1:9" x14ac:dyDescent="0.25">
      <c r="A203" s="10"/>
      <c r="B203" s="13" t="str">
        <f t="shared" si="6"/>
        <v/>
      </c>
      <c r="C203" s="7"/>
      <c r="D203" s="7" t="str">
        <f>IF($C203="","",IFERROR(INDEX(Mietübersicht!$B$10:$B$209,MATCH($C203,Mietübersicht!$A$10:$A$209,0)),""))</f>
        <v/>
      </c>
      <c r="E203" s="7" t="str">
        <f>IF($C203="","",IFERROR(INDEX(Mietübersicht!$C$10:$C$209,MATCH($C203,Mietübersicht!$A$10:$A$209,0)),""))</f>
        <v/>
      </c>
      <c r="F203" s="7"/>
      <c r="G203" s="8"/>
      <c r="H203" s="7"/>
      <c r="I203" s="7"/>
    </row>
    <row r="204" spans="1:9" x14ac:dyDescent="0.25">
      <c r="A204" s="10"/>
      <c r="B204" s="13" t="str">
        <f t="shared" si="6"/>
        <v/>
      </c>
      <c r="C204" s="7"/>
      <c r="D204" s="7" t="str">
        <f>IF($C204="","",IFERROR(INDEX(Mietübersicht!$B$10:$B$209,MATCH($C204,Mietübersicht!$A$10:$A$209,0)),""))</f>
        <v/>
      </c>
      <c r="E204" s="7" t="str">
        <f>IF($C204="","",IFERROR(INDEX(Mietübersicht!$C$10:$C$209,MATCH($C204,Mietübersicht!$A$10:$A$209,0)),""))</f>
        <v/>
      </c>
      <c r="F204" s="7"/>
      <c r="G204" s="8"/>
      <c r="H204" s="7"/>
      <c r="I204" s="7"/>
    </row>
    <row r="205" spans="1:9" x14ac:dyDescent="0.25">
      <c r="A205" s="10"/>
      <c r="B205" s="13" t="str">
        <f t="shared" si="6"/>
        <v/>
      </c>
      <c r="C205" s="7"/>
      <c r="D205" s="7" t="str">
        <f>IF($C205="","",IFERROR(INDEX(Mietübersicht!$B$10:$B$209,MATCH($C205,Mietübersicht!$A$10:$A$209,0)),""))</f>
        <v/>
      </c>
      <c r="E205" s="7" t="str">
        <f>IF($C205="","",IFERROR(INDEX(Mietübersicht!$C$10:$C$209,MATCH($C205,Mietübersicht!$A$10:$A$209,0)),""))</f>
        <v/>
      </c>
      <c r="F205" s="7"/>
      <c r="G205" s="8"/>
      <c r="H205" s="7"/>
      <c r="I205" s="7"/>
    </row>
  </sheetData>
  <mergeCells count="1">
    <mergeCell ref="A1:I1"/>
  </mergeCells>
  <conditionalFormatting sqref="A6:I205">
    <cfRule type="expression" dxfId="2" priority="1">
      <formula>AND($C6="",OR($A6&lt;&gt;"",$G6&lt;&gt;""))</formula>
    </cfRule>
  </conditionalFormatting>
  <dataValidations count="2">
    <dataValidation type="list" allowBlank="1" sqref="F6:F205" xr:uid="{00000000-0002-0000-0100-000001000000}">
      <formula1>"Warmmiete,Kaution,Nebenkosten-Nachzahlung,Sonstiges"</formula1>
    </dataValidation>
    <dataValidation type="list" allowBlank="1" sqref="H6:H205" xr:uid="{00000000-0002-0000-0100-000002000000}">
      <formula1>"Überweisung,Lastschrift,Bar,PayPal,Sonstiges"</formula1>
    </dataValidation>
  </dataValidations>
  <pageMargins left="0.75" right="0.75" top="1" bottom="1" header="0.5" footer="0.5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0000000}">
          <x14:formula1>
            <xm:f>Mietübersicht!$A$10:$A$209</xm:f>
          </x14:formula1>
          <xm:sqref>C6:C205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5"/>
  <sheetViews>
    <sheetView showGridLines="0" workbookViewId="0">
      <pane ySplit="5" topLeftCell="A6" activePane="bottomLeft" state="frozen"/>
      <selection pane="bottomLeft" sqref="A1:K1"/>
    </sheetView>
  </sheetViews>
  <sheetFormatPr baseColWidth="10" defaultColWidth="9.140625" defaultRowHeight="15" x14ac:dyDescent="0.25"/>
  <cols>
    <col min="1" max="2" width="12" customWidth="1"/>
    <col min="3" max="3" width="10" customWidth="1"/>
    <col min="4" max="4" width="16" customWidth="1"/>
    <col min="5" max="5" width="28" customWidth="1"/>
    <col min="6" max="6" width="14" customWidth="1"/>
    <col min="7" max="7" width="12" customWidth="1"/>
    <col min="8" max="8" width="10" customWidth="1"/>
    <col min="9" max="9" width="12" customWidth="1"/>
    <col min="10" max="10" width="22" customWidth="1"/>
    <col min="11" max="11" width="14" customWidth="1"/>
  </cols>
  <sheetData>
    <row r="1" spans="1:11" ht="30" customHeight="1" x14ac:dyDescent="0.25">
      <c r="A1" s="14" t="s">
        <v>49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5" spans="1:11" ht="20.100000000000001" customHeight="1" x14ac:dyDescent="0.25">
      <c r="A5" s="6" t="s">
        <v>33</v>
      </c>
      <c r="B5" s="6" t="s">
        <v>34</v>
      </c>
      <c r="C5" s="6" t="s">
        <v>6</v>
      </c>
      <c r="D5" s="6" t="s">
        <v>35</v>
      </c>
      <c r="E5" s="6" t="s">
        <v>50</v>
      </c>
      <c r="F5" s="6" t="s">
        <v>36</v>
      </c>
      <c r="G5" s="6" t="s">
        <v>51</v>
      </c>
      <c r="H5" s="6" t="s">
        <v>52</v>
      </c>
      <c r="I5" s="6" t="s">
        <v>53</v>
      </c>
      <c r="J5" s="6" t="s">
        <v>54</v>
      </c>
      <c r="K5" s="6" t="s">
        <v>55</v>
      </c>
    </row>
    <row r="6" spans="1:11" x14ac:dyDescent="0.25">
      <c r="A6" s="10">
        <f ca="1">Mietübersicht!$B$3+4</f>
        <v>46058</v>
      </c>
      <c r="B6" s="13">
        <f t="shared" ref="B6:B37" ca="1" si="0">IF(A6="","",DATE(YEAR(A6),MONTH(A6),1))</f>
        <v>46054</v>
      </c>
      <c r="C6" s="7" t="s">
        <v>14</v>
      </c>
      <c r="D6" s="7" t="s">
        <v>56</v>
      </c>
      <c r="E6" s="12" t="s">
        <v>57</v>
      </c>
      <c r="F6" s="8">
        <v>180</v>
      </c>
      <c r="G6" s="10">
        <f ca="1">Mietübersicht!$B$3+11</f>
        <v>46065</v>
      </c>
      <c r="H6" s="11" t="s">
        <v>17</v>
      </c>
      <c r="I6" s="10">
        <f ca="1">Mietübersicht!$B$3+11</f>
        <v>46065</v>
      </c>
      <c r="J6" s="7" t="s">
        <v>58</v>
      </c>
      <c r="K6" s="7" t="s">
        <v>59</v>
      </c>
    </row>
    <row r="7" spans="1:11" x14ac:dyDescent="0.25">
      <c r="A7" s="10">
        <f ca="1">Mietübersicht!$B$3+7</f>
        <v>46061</v>
      </c>
      <c r="B7" s="13">
        <f t="shared" ca="1" si="0"/>
        <v>46054</v>
      </c>
      <c r="C7" s="7" t="s">
        <v>24</v>
      </c>
      <c r="D7" s="7" t="s">
        <v>60</v>
      </c>
      <c r="E7" s="12" t="s">
        <v>61</v>
      </c>
      <c r="F7" s="8">
        <v>25</v>
      </c>
      <c r="G7" s="10">
        <f ca="1">Mietübersicht!$B$3+14</f>
        <v>46068</v>
      </c>
      <c r="H7" s="11" t="s">
        <v>30</v>
      </c>
      <c r="I7" s="10"/>
      <c r="J7" s="7" t="s">
        <v>62</v>
      </c>
      <c r="K7" s="7" t="s">
        <v>63</v>
      </c>
    </row>
    <row r="8" spans="1:11" ht="30" x14ac:dyDescent="0.25">
      <c r="A8" s="10">
        <f ca="1">Mietübersicht!$B$3+9</f>
        <v>46063</v>
      </c>
      <c r="B8" s="13">
        <f t="shared" ca="1" si="0"/>
        <v>46054</v>
      </c>
      <c r="C8" s="7" t="s">
        <v>18</v>
      </c>
      <c r="D8" s="7" t="s">
        <v>64</v>
      </c>
      <c r="E8" s="12" t="s">
        <v>65</v>
      </c>
      <c r="F8" s="8">
        <v>95</v>
      </c>
      <c r="G8" s="10">
        <f ca="1">Mietübersicht!$B$3+9</f>
        <v>46063</v>
      </c>
      <c r="H8" s="11" t="s">
        <v>17</v>
      </c>
      <c r="I8" s="10">
        <f ca="1">Mietübersicht!$B$3+9</f>
        <v>46063</v>
      </c>
      <c r="J8" s="7" t="s">
        <v>66</v>
      </c>
      <c r="K8" s="7" t="s">
        <v>67</v>
      </c>
    </row>
    <row r="9" spans="1:11" x14ac:dyDescent="0.25">
      <c r="A9" s="10">
        <f ca="1">Mietübersicht!$B$3+2</f>
        <v>46056</v>
      </c>
      <c r="B9" s="13">
        <f t="shared" ca="1" si="0"/>
        <v>46054</v>
      </c>
      <c r="C9" s="7" t="s">
        <v>21</v>
      </c>
      <c r="D9" s="7" t="s">
        <v>68</v>
      </c>
      <c r="E9" s="12" t="s">
        <v>69</v>
      </c>
      <c r="F9" s="8">
        <v>60</v>
      </c>
      <c r="G9" s="10">
        <f ca="1">Mietübersicht!$B$3+19</f>
        <v>46073</v>
      </c>
      <c r="H9" s="11" t="s">
        <v>30</v>
      </c>
      <c r="I9" s="10"/>
      <c r="J9" s="7" t="s">
        <v>70</v>
      </c>
      <c r="K9" s="7" t="s">
        <v>71</v>
      </c>
    </row>
    <row r="10" spans="1:11" x14ac:dyDescent="0.25">
      <c r="A10" s="10">
        <f ca="1">Mietübersicht!$B$3-12</f>
        <v>46042</v>
      </c>
      <c r="B10" s="13">
        <f t="shared" ca="1" si="0"/>
        <v>46023</v>
      </c>
      <c r="C10" s="7" t="s">
        <v>14</v>
      </c>
      <c r="D10" s="7" t="s">
        <v>46</v>
      </c>
      <c r="E10" s="12" t="s">
        <v>72</v>
      </c>
      <c r="F10" s="8">
        <v>18</v>
      </c>
      <c r="G10" s="10">
        <f ca="1">Mietübersicht!$B$3-4</f>
        <v>46050</v>
      </c>
      <c r="H10" s="11" t="s">
        <v>17</v>
      </c>
      <c r="I10" s="10">
        <f ca="1">Mietübersicht!$B$3-4</f>
        <v>46050</v>
      </c>
      <c r="J10" s="7" t="s">
        <v>73</v>
      </c>
      <c r="K10" s="7" t="s">
        <v>74</v>
      </c>
    </row>
    <row r="11" spans="1:11" x14ac:dyDescent="0.25">
      <c r="A11" s="10"/>
      <c r="B11" s="13" t="str">
        <f t="shared" si="0"/>
        <v/>
      </c>
      <c r="C11" s="7"/>
      <c r="D11" s="7"/>
      <c r="E11" s="12"/>
      <c r="F11" s="8"/>
      <c r="G11" s="10"/>
      <c r="H11" s="11"/>
      <c r="I11" s="10"/>
      <c r="J11" s="7"/>
      <c r="K11" s="7"/>
    </row>
    <row r="12" spans="1:11" x14ac:dyDescent="0.25">
      <c r="A12" s="10"/>
      <c r="B12" s="13" t="str">
        <f t="shared" si="0"/>
        <v/>
      </c>
      <c r="C12" s="7"/>
      <c r="D12" s="7"/>
      <c r="E12" s="12"/>
      <c r="F12" s="8"/>
      <c r="G12" s="10"/>
      <c r="H12" s="11"/>
      <c r="I12" s="10"/>
      <c r="J12" s="7"/>
      <c r="K12" s="7"/>
    </row>
    <row r="13" spans="1:11" x14ac:dyDescent="0.25">
      <c r="A13" s="10"/>
      <c r="B13" s="13" t="str">
        <f t="shared" si="0"/>
        <v/>
      </c>
      <c r="C13" s="7"/>
      <c r="D13" s="7"/>
      <c r="E13" s="12"/>
      <c r="F13" s="8"/>
      <c r="G13" s="10"/>
      <c r="H13" s="11"/>
      <c r="I13" s="10"/>
      <c r="J13" s="7"/>
      <c r="K13" s="7"/>
    </row>
    <row r="14" spans="1:11" x14ac:dyDescent="0.25">
      <c r="A14" s="10"/>
      <c r="B14" s="13" t="str">
        <f t="shared" si="0"/>
        <v/>
      </c>
      <c r="C14" s="7"/>
      <c r="D14" s="7"/>
      <c r="E14" s="12"/>
      <c r="F14" s="8"/>
      <c r="G14" s="10"/>
      <c r="H14" s="11"/>
      <c r="I14" s="10"/>
      <c r="J14" s="7"/>
      <c r="K14" s="7"/>
    </row>
    <row r="15" spans="1:11" x14ac:dyDescent="0.25">
      <c r="A15" s="10"/>
      <c r="B15" s="13" t="str">
        <f t="shared" si="0"/>
        <v/>
      </c>
      <c r="C15" s="7"/>
      <c r="D15" s="7"/>
      <c r="E15" s="12"/>
      <c r="F15" s="8"/>
      <c r="G15" s="10"/>
      <c r="H15" s="11"/>
      <c r="I15" s="10"/>
      <c r="J15" s="7"/>
      <c r="K15" s="7"/>
    </row>
    <row r="16" spans="1:11" x14ac:dyDescent="0.25">
      <c r="A16" s="10"/>
      <c r="B16" s="13" t="str">
        <f t="shared" si="0"/>
        <v/>
      </c>
      <c r="C16" s="7"/>
      <c r="D16" s="7"/>
      <c r="E16" s="12"/>
      <c r="F16" s="8"/>
      <c r="G16" s="10"/>
      <c r="H16" s="11"/>
      <c r="I16" s="10"/>
      <c r="J16" s="7"/>
      <c r="K16" s="7"/>
    </row>
    <row r="17" spans="1:11" x14ac:dyDescent="0.25">
      <c r="A17" s="10"/>
      <c r="B17" s="13" t="str">
        <f t="shared" si="0"/>
        <v/>
      </c>
      <c r="C17" s="7"/>
      <c r="D17" s="7"/>
      <c r="E17" s="12"/>
      <c r="F17" s="8"/>
      <c r="G17" s="10"/>
      <c r="H17" s="11"/>
      <c r="I17" s="10"/>
      <c r="J17" s="7"/>
      <c r="K17" s="7"/>
    </row>
    <row r="18" spans="1:11" x14ac:dyDescent="0.25">
      <c r="A18" s="10"/>
      <c r="B18" s="13" t="str">
        <f t="shared" si="0"/>
        <v/>
      </c>
      <c r="C18" s="7"/>
      <c r="D18" s="7"/>
      <c r="E18" s="12"/>
      <c r="F18" s="8"/>
      <c r="G18" s="10"/>
      <c r="H18" s="11"/>
      <c r="I18" s="10"/>
      <c r="J18" s="7"/>
      <c r="K18" s="7"/>
    </row>
    <row r="19" spans="1:11" x14ac:dyDescent="0.25">
      <c r="A19" s="10"/>
      <c r="B19" s="13" t="str">
        <f t="shared" si="0"/>
        <v/>
      </c>
      <c r="C19" s="7"/>
      <c r="D19" s="7"/>
      <c r="E19" s="12"/>
      <c r="F19" s="8"/>
      <c r="G19" s="10"/>
      <c r="H19" s="11"/>
      <c r="I19" s="10"/>
      <c r="J19" s="7"/>
      <c r="K19" s="7"/>
    </row>
    <row r="20" spans="1:11" x14ac:dyDescent="0.25">
      <c r="A20" s="10"/>
      <c r="B20" s="13" t="str">
        <f t="shared" si="0"/>
        <v/>
      </c>
      <c r="C20" s="7"/>
      <c r="D20" s="7"/>
      <c r="E20" s="12"/>
      <c r="F20" s="8"/>
      <c r="G20" s="10"/>
      <c r="H20" s="11"/>
      <c r="I20" s="10"/>
      <c r="J20" s="7"/>
      <c r="K20" s="7"/>
    </row>
    <row r="21" spans="1:11" x14ac:dyDescent="0.25">
      <c r="A21" s="10"/>
      <c r="B21" s="13" t="str">
        <f t="shared" si="0"/>
        <v/>
      </c>
      <c r="C21" s="7"/>
      <c r="D21" s="7"/>
      <c r="E21" s="12"/>
      <c r="F21" s="8"/>
      <c r="G21" s="10"/>
      <c r="H21" s="11"/>
      <c r="I21" s="10"/>
      <c r="J21" s="7"/>
      <c r="K21" s="7"/>
    </row>
    <row r="22" spans="1:11" x14ac:dyDescent="0.25">
      <c r="A22" s="10"/>
      <c r="B22" s="13" t="str">
        <f t="shared" si="0"/>
        <v/>
      </c>
      <c r="C22" s="7"/>
      <c r="D22" s="7"/>
      <c r="E22" s="12"/>
      <c r="F22" s="8"/>
      <c r="G22" s="10"/>
      <c r="H22" s="11"/>
      <c r="I22" s="10"/>
      <c r="J22" s="7"/>
      <c r="K22" s="7"/>
    </row>
    <row r="23" spans="1:11" x14ac:dyDescent="0.25">
      <c r="A23" s="10"/>
      <c r="B23" s="13" t="str">
        <f t="shared" si="0"/>
        <v/>
      </c>
      <c r="C23" s="7"/>
      <c r="D23" s="7"/>
      <c r="E23" s="12"/>
      <c r="F23" s="8"/>
      <c r="G23" s="10"/>
      <c r="H23" s="11"/>
      <c r="I23" s="10"/>
      <c r="J23" s="7"/>
      <c r="K23" s="7"/>
    </row>
    <row r="24" spans="1:11" x14ac:dyDescent="0.25">
      <c r="A24" s="10"/>
      <c r="B24" s="13" t="str">
        <f t="shared" si="0"/>
        <v/>
      </c>
      <c r="C24" s="7"/>
      <c r="D24" s="7"/>
      <c r="E24" s="12"/>
      <c r="F24" s="8"/>
      <c r="G24" s="10"/>
      <c r="H24" s="11"/>
      <c r="I24" s="10"/>
      <c r="J24" s="7"/>
      <c r="K24" s="7"/>
    </row>
    <row r="25" spans="1:11" x14ac:dyDescent="0.25">
      <c r="A25" s="10"/>
      <c r="B25" s="13" t="str">
        <f t="shared" si="0"/>
        <v/>
      </c>
      <c r="C25" s="7"/>
      <c r="D25" s="7"/>
      <c r="E25" s="12"/>
      <c r="F25" s="8"/>
      <c r="G25" s="10"/>
      <c r="H25" s="11"/>
      <c r="I25" s="10"/>
      <c r="J25" s="7"/>
      <c r="K25" s="7"/>
    </row>
    <row r="26" spans="1:11" x14ac:dyDescent="0.25">
      <c r="A26" s="10"/>
      <c r="B26" s="13" t="str">
        <f t="shared" si="0"/>
        <v/>
      </c>
      <c r="C26" s="7"/>
      <c r="D26" s="7"/>
      <c r="E26" s="12"/>
      <c r="F26" s="8"/>
      <c r="G26" s="10"/>
      <c r="H26" s="11"/>
      <c r="I26" s="10"/>
      <c r="J26" s="7"/>
      <c r="K26" s="7"/>
    </row>
    <row r="27" spans="1:11" x14ac:dyDescent="0.25">
      <c r="A27" s="10"/>
      <c r="B27" s="13" t="str">
        <f t="shared" si="0"/>
        <v/>
      </c>
      <c r="C27" s="7"/>
      <c r="D27" s="7"/>
      <c r="E27" s="12"/>
      <c r="F27" s="8"/>
      <c r="G27" s="10"/>
      <c r="H27" s="11"/>
      <c r="I27" s="10"/>
      <c r="J27" s="7"/>
      <c r="K27" s="7"/>
    </row>
    <row r="28" spans="1:11" x14ac:dyDescent="0.25">
      <c r="A28" s="10"/>
      <c r="B28" s="13" t="str">
        <f t="shared" si="0"/>
        <v/>
      </c>
      <c r="C28" s="7"/>
      <c r="D28" s="7"/>
      <c r="E28" s="12"/>
      <c r="F28" s="8"/>
      <c r="G28" s="10"/>
      <c r="H28" s="11"/>
      <c r="I28" s="10"/>
      <c r="J28" s="7"/>
      <c r="K28" s="7"/>
    </row>
    <row r="29" spans="1:11" x14ac:dyDescent="0.25">
      <c r="A29" s="10"/>
      <c r="B29" s="13" t="str">
        <f t="shared" si="0"/>
        <v/>
      </c>
      <c r="C29" s="7"/>
      <c r="D29" s="7"/>
      <c r="E29" s="12"/>
      <c r="F29" s="8"/>
      <c r="G29" s="10"/>
      <c r="H29" s="11"/>
      <c r="I29" s="10"/>
      <c r="J29" s="7"/>
      <c r="K29" s="7"/>
    </row>
    <row r="30" spans="1:11" x14ac:dyDescent="0.25">
      <c r="A30" s="10"/>
      <c r="B30" s="13" t="str">
        <f t="shared" si="0"/>
        <v/>
      </c>
      <c r="C30" s="7"/>
      <c r="D30" s="7"/>
      <c r="E30" s="12"/>
      <c r="F30" s="8"/>
      <c r="G30" s="10"/>
      <c r="H30" s="11"/>
      <c r="I30" s="10"/>
      <c r="J30" s="7"/>
      <c r="K30" s="7"/>
    </row>
    <row r="31" spans="1:11" x14ac:dyDescent="0.25">
      <c r="A31" s="10"/>
      <c r="B31" s="13" t="str">
        <f t="shared" si="0"/>
        <v/>
      </c>
      <c r="C31" s="7"/>
      <c r="D31" s="7"/>
      <c r="E31" s="12"/>
      <c r="F31" s="8"/>
      <c r="G31" s="10"/>
      <c r="H31" s="11"/>
      <c r="I31" s="10"/>
      <c r="J31" s="7"/>
      <c r="K31" s="7"/>
    </row>
    <row r="32" spans="1:11" x14ac:dyDescent="0.25">
      <c r="A32" s="10"/>
      <c r="B32" s="13" t="str">
        <f t="shared" si="0"/>
        <v/>
      </c>
      <c r="C32" s="7"/>
      <c r="D32" s="7"/>
      <c r="E32" s="12"/>
      <c r="F32" s="8"/>
      <c r="G32" s="10"/>
      <c r="H32" s="11"/>
      <c r="I32" s="10"/>
      <c r="J32" s="7"/>
      <c r="K32" s="7"/>
    </row>
    <row r="33" spans="1:11" x14ac:dyDescent="0.25">
      <c r="A33" s="10"/>
      <c r="B33" s="13" t="str">
        <f t="shared" si="0"/>
        <v/>
      </c>
      <c r="C33" s="7"/>
      <c r="D33" s="7"/>
      <c r="E33" s="12"/>
      <c r="F33" s="8"/>
      <c r="G33" s="10"/>
      <c r="H33" s="11"/>
      <c r="I33" s="10"/>
      <c r="J33" s="7"/>
      <c r="K33" s="7"/>
    </row>
    <row r="34" spans="1:11" x14ac:dyDescent="0.25">
      <c r="A34" s="10"/>
      <c r="B34" s="13" t="str">
        <f t="shared" si="0"/>
        <v/>
      </c>
      <c r="C34" s="7"/>
      <c r="D34" s="7"/>
      <c r="E34" s="12"/>
      <c r="F34" s="8"/>
      <c r="G34" s="10"/>
      <c r="H34" s="11"/>
      <c r="I34" s="10"/>
      <c r="J34" s="7"/>
      <c r="K34" s="7"/>
    </row>
    <row r="35" spans="1:11" x14ac:dyDescent="0.25">
      <c r="A35" s="10"/>
      <c r="B35" s="13" t="str">
        <f t="shared" si="0"/>
        <v/>
      </c>
      <c r="C35" s="7"/>
      <c r="D35" s="7"/>
      <c r="E35" s="12"/>
      <c r="F35" s="8"/>
      <c r="G35" s="10"/>
      <c r="H35" s="11"/>
      <c r="I35" s="10"/>
      <c r="J35" s="7"/>
      <c r="K35" s="7"/>
    </row>
    <row r="36" spans="1:11" x14ac:dyDescent="0.25">
      <c r="A36" s="10"/>
      <c r="B36" s="13" t="str">
        <f t="shared" si="0"/>
        <v/>
      </c>
      <c r="C36" s="7"/>
      <c r="D36" s="7"/>
      <c r="E36" s="12"/>
      <c r="F36" s="8"/>
      <c r="G36" s="10"/>
      <c r="H36" s="11"/>
      <c r="I36" s="10"/>
      <c r="J36" s="7"/>
      <c r="K36" s="7"/>
    </row>
    <row r="37" spans="1:11" x14ac:dyDescent="0.25">
      <c r="A37" s="10"/>
      <c r="B37" s="13" t="str">
        <f t="shared" si="0"/>
        <v/>
      </c>
      <c r="C37" s="7"/>
      <c r="D37" s="7"/>
      <c r="E37" s="12"/>
      <c r="F37" s="8"/>
      <c r="G37" s="10"/>
      <c r="H37" s="11"/>
      <c r="I37" s="10"/>
      <c r="J37" s="7"/>
      <c r="K37" s="7"/>
    </row>
    <row r="38" spans="1:11" x14ac:dyDescent="0.25">
      <c r="A38" s="10"/>
      <c r="B38" s="13" t="str">
        <f t="shared" ref="B38:B69" si="1">IF(A38="","",DATE(YEAR(A38),MONTH(A38),1))</f>
        <v/>
      </c>
      <c r="C38" s="7"/>
      <c r="D38" s="7"/>
      <c r="E38" s="12"/>
      <c r="F38" s="8"/>
      <c r="G38" s="10"/>
      <c r="H38" s="11"/>
      <c r="I38" s="10"/>
      <c r="J38" s="7"/>
      <c r="K38" s="7"/>
    </row>
    <row r="39" spans="1:11" x14ac:dyDescent="0.25">
      <c r="A39" s="10"/>
      <c r="B39" s="13" t="str">
        <f t="shared" si="1"/>
        <v/>
      </c>
      <c r="C39" s="7"/>
      <c r="D39" s="7"/>
      <c r="E39" s="12"/>
      <c r="F39" s="8"/>
      <c r="G39" s="10"/>
      <c r="H39" s="11"/>
      <c r="I39" s="10"/>
      <c r="J39" s="7"/>
      <c r="K39" s="7"/>
    </row>
    <row r="40" spans="1:11" x14ac:dyDescent="0.25">
      <c r="A40" s="10"/>
      <c r="B40" s="13" t="str">
        <f t="shared" si="1"/>
        <v/>
      </c>
      <c r="C40" s="7"/>
      <c r="D40" s="7"/>
      <c r="E40" s="12"/>
      <c r="F40" s="8"/>
      <c r="G40" s="10"/>
      <c r="H40" s="11"/>
      <c r="I40" s="10"/>
      <c r="J40" s="7"/>
      <c r="K40" s="7"/>
    </row>
    <row r="41" spans="1:11" x14ac:dyDescent="0.25">
      <c r="A41" s="10"/>
      <c r="B41" s="13" t="str">
        <f t="shared" si="1"/>
        <v/>
      </c>
      <c r="C41" s="7"/>
      <c r="D41" s="7"/>
      <c r="E41" s="12"/>
      <c r="F41" s="8"/>
      <c r="G41" s="10"/>
      <c r="H41" s="11"/>
      <c r="I41" s="10"/>
      <c r="J41" s="7"/>
      <c r="K41" s="7"/>
    </row>
    <row r="42" spans="1:11" x14ac:dyDescent="0.25">
      <c r="A42" s="10"/>
      <c r="B42" s="13" t="str">
        <f t="shared" si="1"/>
        <v/>
      </c>
      <c r="C42" s="7"/>
      <c r="D42" s="7"/>
      <c r="E42" s="12"/>
      <c r="F42" s="8"/>
      <c r="G42" s="10"/>
      <c r="H42" s="11"/>
      <c r="I42" s="10"/>
      <c r="J42" s="7"/>
      <c r="K42" s="7"/>
    </row>
    <row r="43" spans="1:11" x14ac:dyDescent="0.25">
      <c r="A43" s="10"/>
      <c r="B43" s="13" t="str">
        <f t="shared" si="1"/>
        <v/>
      </c>
      <c r="C43" s="7"/>
      <c r="D43" s="7"/>
      <c r="E43" s="12"/>
      <c r="F43" s="8"/>
      <c r="G43" s="10"/>
      <c r="H43" s="11"/>
      <c r="I43" s="10"/>
      <c r="J43" s="7"/>
      <c r="K43" s="7"/>
    </row>
    <row r="44" spans="1:11" x14ac:dyDescent="0.25">
      <c r="A44" s="10"/>
      <c r="B44" s="13" t="str">
        <f t="shared" si="1"/>
        <v/>
      </c>
      <c r="C44" s="7"/>
      <c r="D44" s="7"/>
      <c r="E44" s="12"/>
      <c r="F44" s="8"/>
      <c r="G44" s="10"/>
      <c r="H44" s="11"/>
      <c r="I44" s="10"/>
      <c r="J44" s="7"/>
      <c r="K44" s="7"/>
    </row>
    <row r="45" spans="1:11" x14ac:dyDescent="0.25">
      <c r="A45" s="10"/>
      <c r="B45" s="13" t="str">
        <f t="shared" si="1"/>
        <v/>
      </c>
      <c r="C45" s="7"/>
      <c r="D45" s="7"/>
      <c r="E45" s="12"/>
      <c r="F45" s="8"/>
      <c r="G45" s="10"/>
      <c r="H45" s="11"/>
      <c r="I45" s="10"/>
      <c r="J45" s="7"/>
      <c r="K45" s="7"/>
    </row>
    <row r="46" spans="1:11" x14ac:dyDescent="0.25">
      <c r="A46" s="10"/>
      <c r="B46" s="13" t="str">
        <f t="shared" si="1"/>
        <v/>
      </c>
      <c r="C46" s="7"/>
      <c r="D46" s="7"/>
      <c r="E46" s="12"/>
      <c r="F46" s="8"/>
      <c r="G46" s="10"/>
      <c r="H46" s="11"/>
      <c r="I46" s="10"/>
      <c r="J46" s="7"/>
      <c r="K46" s="7"/>
    </row>
    <row r="47" spans="1:11" x14ac:dyDescent="0.25">
      <c r="A47" s="10"/>
      <c r="B47" s="13" t="str">
        <f t="shared" si="1"/>
        <v/>
      </c>
      <c r="C47" s="7"/>
      <c r="D47" s="7"/>
      <c r="E47" s="12"/>
      <c r="F47" s="8"/>
      <c r="G47" s="10"/>
      <c r="H47" s="11"/>
      <c r="I47" s="10"/>
      <c r="J47" s="7"/>
      <c r="K47" s="7"/>
    </row>
    <row r="48" spans="1:11" x14ac:dyDescent="0.25">
      <c r="A48" s="10"/>
      <c r="B48" s="13" t="str">
        <f t="shared" si="1"/>
        <v/>
      </c>
      <c r="C48" s="7"/>
      <c r="D48" s="7"/>
      <c r="E48" s="12"/>
      <c r="F48" s="8"/>
      <c r="G48" s="10"/>
      <c r="H48" s="11"/>
      <c r="I48" s="10"/>
      <c r="J48" s="7"/>
      <c r="K48" s="7"/>
    </row>
    <row r="49" spans="1:11" x14ac:dyDescent="0.25">
      <c r="A49" s="10"/>
      <c r="B49" s="13" t="str">
        <f t="shared" si="1"/>
        <v/>
      </c>
      <c r="C49" s="7"/>
      <c r="D49" s="7"/>
      <c r="E49" s="12"/>
      <c r="F49" s="8"/>
      <c r="G49" s="10"/>
      <c r="H49" s="11"/>
      <c r="I49" s="10"/>
      <c r="J49" s="7"/>
      <c r="K49" s="7"/>
    </row>
    <row r="50" spans="1:11" x14ac:dyDescent="0.25">
      <c r="A50" s="10"/>
      <c r="B50" s="13" t="str">
        <f t="shared" si="1"/>
        <v/>
      </c>
      <c r="C50" s="7"/>
      <c r="D50" s="7"/>
      <c r="E50" s="12"/>
      <c r="F50" s="8"/>
      <c r="G50" s="10"/>
      <c r="H50" s="11"/>
      <c r="I50" s="10"/>
      <c r="J50" s="7"/>
      <c r="K50" s="7"/>
    </row>
    <row r="51" spans="1:11" x14ac:dyDescent="0.25">
      <c r="A51" s="10"/>
      <c r="B51" s="13" t="str">
        <f t="shared" si="1"/>
        <v/>
      </c>
      <c r="C51" s="7"/>
      <c r="D51" s="7"/>
      <c r="E51" s="12"/>
      <c r="F51" s="8"/>
      <c r="G51" s="10"/>
      <c r="H51" s="11"/>
      <c r="I51" s="10"/>
      <c r="J51" s="7"/>
      <c r="K51" s="7"/>
    </row>
    <row r="52" spans="1:11" x14ac:dyDescent="0.25">
      <c r="A52" s="10"/>
      <c r="B52" s="13" t="str">
        <f t="shared" si="1"/>
        <v/>
      </c>
      <c r="C52" s="7"/>
      <c r="D52" s="7"/>
      <c r="E52" s="12"/>
      <c r="F52" s="8"/>
      <c r="G52" s="10"/>
      <c r="H52" s="11"/>
      <c r="I52" s="10"/>
      <c r="J52" s="7"/>
      <c r="K52" s="7"/>
    </row>
    <row r="53" spans="1:11" x14ac:dyDescent="0.25">
      <c r="A53" s="10"/>
      <c r="B53" s="13" t="str">
        <f t="shared" si="1"/>
        <v/>
      </c>
      <c r="C53" s="7"/>
      <c r="D53" s="7"/>
      <c r="E53" s="12"/>
      <c r="F53" s="8"/>
      <c r="G53" s="10"/>
      <c r="H53" s="11"/>
      <c r="I53" s="10"/>
      <c r="J53" s="7"/>
      <c r="K53" s="7"/>
    </row>
    <row r="54" spans="1:11" x14ac:dyDescent="0.25">
      <c r="A54" s="10"/>
      <c r="B54" s="13" t="str">
        <f t="shared" si="1"/>
        <v/>
      </c>
      <c r="C54" s="7"/>
      <c r="D54" s="7"/>
      <c r="E54" s="12"/>
      <c r="F54" s="8"/>
      <c r="G54" s="10"/>
      <c r="H54" s="11"/>
      <c r="I54" s="10"/>
      <c r="J54" s="7"/>
      <c r="K54" s="7"/>
    </row>
    <row r="55" spans="1:11" x14ac:dyDescent="0.25">
      <c r="A55" s="10"/>
      <c r="B55" s="13" t="str">
        <f t="shared" si="1"/>
        <v/>
      </c>
      <c r="C55" s="7"/>
      <c r="D55" s="7"/>
      <c r="E55" s="12"/>
      <c r="F55" s="8"/>
      <c r="G55" s="10"/>
      <c r="H55" s="11"/>
      <c r="I55" s="10"/>
      <c r="J55" s="7"/>
      <c r="K55" s="7"/>
    </row>
    <row r="56" spans="1:11" x14ac:dyDescent="0.25">
      <c r="A56" s="10"/>
      <c r="B56" s="13" t="str">
        <f t="shared" si="1"/>
        <v/>
      </c>
      <c r="C56" s="7"/>
      <c r="D56" s="7"/>
      <c r="E56" s="12"/>
      <c r="F56" s="8"/>
      <c r="G56" s="10"/>
      <c r="H56" s="11"/>
      <c r="I56" s="10"/>
      <c r="J56" s="7"/>
      <c r="K56" s="7"/>
    </row>
    <row r="57" spans="1:11" x14ac:dyDescent="0.25">
      <c r="A57" s="10"/>
      <c r="B57" s="13" t="str">
        <f t="shared" si="1"/>
        <v/>
      </c>
      <c r="C57" s="7"/>
      <c r="D57" s="7"/>
      <c r="E57" s="12"/>
      <c r="F57" s="8"/>
      <c r="G57" s="10"/>
      <c r="H57" s="11"/>
      <c r="I57" s="10"/>
      <c r="J57" s="7"/>
      <c r="K57" s="7"/>
    </row>
    <row r="58" spans="1:11" x14ac:dyDescent="0.25">
      <c r="A58" s="10"/>
      <c r="B58" s="13" t="str">
        <f t="shared" si="1"/>
        <v/>
      </c>
      <c r="C58" s="7"/>
      <c r="D58" s="7"/>
      <c r="E58" s="12"/>
      <c r="F58" s="8"/>
      <c r="G58" s="10"/>
      <c r="H58" s="11"/>
      <c r="I58" s="10"/>
      <c r="J58" s="7"/>
      <c r="K58" s="7"/>
    </row>
    <row r="59" spans="1:11" x14ac:dyDescent="0.25">
      <c r="A59" s="10"/>
      <c r="B59" s="13" t="str">
        <f t="shared" si="1"/>
        <v/>
      </c>
      <c r="C59" s="7"/>
      <c r="D59" s="7"/>
      <c r="E59" s="12"/>
      <c r="F59" s="8"/>
      <c r="G59" s="10"/>
      <c r="H59" s="11"/>
      <c r="I59" s="10"/>
      <c r="J59" s="7"/>
      <c r="K59" s="7"/>
    </row>
    <row r="60" spans="1:11" x14ac:dyDescent="0.25">
      <c r="A60" s="10"/>
      <c r="B60" s="13" t="str">
        <f t="shared" si="1"/>
        <v/>
      </c>
      <c r="C60" s="7"/>
      <c r="D60" s="7"/>
      <c r="E60" s="12"/>
      <c r="F60" s="8"/>
      <c r="G60" s="10"/>
      <c r="H60" s="11"/>
      <c r="I60" s="10"/>
      <c r="J60" s="7"/>
      <c r="K60" s="7"/>
    </row>
    <row r="61" spans="1:11" x14ac:dyDescent="0.25">
      <c r="A61" s="10"/>
      <c r="B61" s="13" t="str">
        <f t="shared" si="1"/>
        <v/>
      </c>
      <c r="C61" s="7"/>
      <c r="D61" s="7"/>
      <c r="E61" s="12"/>
      <c r="F61" s="8"/>
      <c r="G61" s="10"/>
      <c r="H61" s="11"/>
      <c r="I61" s="10"/>
      <c r="J61" s="7"/>
      <c r="K61" s="7"/>
    </row>
    <row r="62" spans="1:11" x14ac:dyDescent="0.25">
      <c r="A62" s="10"/>
      <c r="B62" s="13" t="str">
        <f t="shared" si="1"/>
        <v/>
      </c>
      <c r="C62" s="7"/>
      <c r="D62" s="7"/>
      <c r="E62" s="12"/>
      <c r="F62" s="8"/>
      <c r="G62" s="10"/>
      <c r="H62" s="11"/>
      <c r="I62" s="10"/>
      <c r="J62" s="7"/>
      <c r="K62" s="7"/>
    </row>
    <row r="63" spans="1:11" x14ac:dyDescent="0.25">
      <c r="A63" s="10"/>
      <c r="B63" s="13" t="str">
        <f t="shared" si="1"/>
        <v/>
      </c>
      <c r="C63" s="7"/>
      <c r="D63" s="7"/>
      <c r="E63" s="12"/>
      <c r="F63" s="8"/>
      <c r="G63" s="10"/>
      <c r="H63" s="11"/>
      <c r="I63" s="10"/>
      <c r="J63" s="7"/>
      <c r="K63" s="7"/>
    </row>
    <row r="64" spans="1:11" x14ac:dyDescent="0.25">
      <c r="A64" s="10"/>
      <c r="B64" s="13" t="str">
        <f t="shared" si="1"/>
        <v/>
      </c>
      <c r="C64" s="7"/>
      <c r="D64" s="7"/>
      <c r="E64" s="12"/>
      <c r="F64" s="8"/>
      <c r="G64" s="10"/>
      <c r="H64" s="11"/>
      <c r="I64" s="10"/>
      <c r="J64" s="7"/>
      <c r="K64" s="7"/>
    </row>
    <row r="65" spans="1:11" x14ac:dyDescent="0.25">
      <c r="A65" s="10"/>
      <c r="B65" s="13" t="str">
        <f t="shared" si="1"/>
        <v/>
      </c>
      <c r="C65" s="7"/>
      <c r="D65" s="7"/>
      <c r="E65" s="12"/>
      <c r="F65" s="8"/>
      <c r="G65" s="10"/>
      <c r="H65" s="11"/>
      <c r="I65" s="10"/>
      <c r="J65" s="7"/>
      <c r="K65" s="7"/>
    </row>
    <row r="66" spans="1:11" x14ac:dyDescent="0.25">
      <c r="A66" s="10"/>
      <c r="B66" s="13" t="str">
        <f t="shared" si="1"/>
        <v/>
      </c>
      <c r="C66" s="7"/>
      <c r="D66" s="7"/>
      <c r="E66" s="12"/>
      <c r="F66" s="8"/>
      <c r="G66" s="10"/>
      <c r="H66" s="11"/>
      <c r="I66" s="10"/>
      <c r="J66" s="7"/>
      <c r="K66" s="7"/>
    </row>
    <row r="67" spans="1:11" x14ac:dyDescent="0.25">
      <c r="A67" s="10"/>
      <c r="B67" s="13" t="str">
        <f t="shared" si="1"/>
        <v/>
      </c>
      <c r="C67" s="7"/>
      <c r="D67" s="7"/>
      <c r="E67" s="12"/>
      <c r="F67" s="8"/>
      <c r="G67" s="10"/>
      <c r="H67" s="11"/>
      <c r="I67" s="10"/>
      <c r="J67" s="7"/>
      <c r="K67" s="7"/>
    </row>
    <row r="68" spans="1:11" x14ac:dyDescent="0.25">
      <c r="A68" s="10"/>
      <c r="B68" s="13" t="str">
        <f t="shared" si="1"/>
        <v/>
      </c>
      <c r="C68" s="7"/>
      <c r="D68" s="7"/>
      <c r="E68" s="12"/>
      <c r="F68" s="8"/>
      <c r="G68" s="10"/>
      <c r="H68" s="11"/>
      <c r="I68" s="10"/>
      <c r="J68" s="7"/>
      <c r="K68" s="7"/>
    </row>
    <row r="69" spans="1:11" x14ac:dyDescent="0.25">
      <c r="A69" s="10"/>
      <c r="B69" s="13" t="str">
        <f t="shared" si="1"/>
        <v/>
      </c>
      <c r="C69" s="7"/>
      <c r="D69" s="7"/>
      <c r="E69" s="12"/>
      <c r="F69" s="8"/>
      <c r="G69" s="10"/>
      <c r="H69" s="11"/>
      <c r="I69" s="10"/>
      <c r="J69" s="7"/>
      <c r="K69" s="7"/>
    </row>
    <row r="70" spans="1:11" x14ac:dyDescent="0.25">
      <c r="A70" s="10"/>
      <c r="B70" s="13" t="str">
        <f t="shared" ref="B70:B101" si="2">IF(A70="","",DATE(YEAR(A70),MONTH(A70),1))</f>
        <v/>
      </c>
      <c r="C70" s="7"/>
      <c r="D70" s="7"/>
      <c r="E70" s="12"/>
      <c r="F70" s="8"/>
      <c r="G70" s="10"/>
      <c r="H70" s="11"/>
      <c r="I70" s="10"/>
      <c r="J70" s="7"/>
      <c r="K70" s="7"/>
    </row>
    <row r="71" spans="1:11" x14ac:dyDescent="0.25">
      <c r="A71" s="10"/>
      <c r="B71" s="13" t="str">
        <f t="shared" si="2"/>
        <v/>
      </c>
      <c r="C71" s="7"/>
      <c r="D71" s="7"/>
      <c r="E71" s="12"/>
      <c r="F71" s="8"/>
      <c r="G71" s="10"/>
      <c r="H71" s="11"/>
      <c r="I71" s="10"/>
      <c r="J71" s="7"/>
      <c r="K71" s="7"/>
    </row>
    <row r="72" spans="1:11" x14ac:dyDescent="0.25">
      <c r="A72" s="10"/>
      <c r="B72" s="13" t="str">
        <f t="shared" si="2"/>
        <v/>
      </c>
      <c r="C72" s="7"/>
      <c r="D72" s="7"/>
      <c r="E72" s="12"/>
      <c r="F72" s="8"/>
      <c r="G72" s="10"/>
      <c r="H72" s="11"/>
      <c r="I72" s="10"/>
      <c r="J72" s="7"/>
      <c r="K72" s="7"/>
    </row>
    <row r="73" spans="1:11" x14ac:dyDescent="0.25">
      <c r="A73" s="10"/>
      <c r="B73" s="13" t="str">
        <f t="shared" si="2"/>
        <v/>
      </c>
      <c r="C73" s="7"/>
      <c r="D73" s="7"/>
      <c r="E73" s="12"/>
      <c r="F73" s="8"/>
      <c r="G73" s="10"/>
      <c r="H73" s="11"/>
      <c r="I73" s="10"/>
      <c r="J73" s="7"/>
      <c r="K73" s="7"/>
    </row>
    <row r="74" spans="1:11" x14ac:dyDescent="0.25">
      <c r="A74" s="10"/>
      <c r="B74" s="13" t="str">
        <f t="shared" si="2"/>
        <v/>
      </c>
      <c r="C74" s="7"/>
      <c r="D74" s="7"/>
      <c r="E74" s="12"/>
      <c r="F74" s="8"/>
      <c r="G74" s="10"/>
      <c r="H74" s="11"/>
      <c r="I74" s="10"/>
      <c r="J74" s="7"/>
      <c r="K74" s="7"/>
    </row>
    <row r="75" spans="1:11" x14ac:dyDescent="0.25">
      <c r="A75" s="10"/>
      <c r="B75" s="13" t="str">
        <f t="shared" si="2"/>
        <v/>
      </c>
      <c r="C75" s="7"/>
      <c r="D75" s="7"/>
      <c r="E75" s="12"/>
      <c r="F75" s="8"/>
      <c r="G75" s="10"/>
      <c r="H75" s="11"/>
      <c r="I75" s="10"/>
      <c r="J75" s="7"/>
      <c r="K75" s="7"/>
    </row>
    <row r="76" spans="1:11" x14ac:dyDescent="0.25">
      <c r="A76" s="10"/>
      <c r="B76" s="13" t="str">
        <f t="shared" si="2"/>
        <v/>
      </c>
      <c r="C76" s="7"/>
      <c r="D76" s="7"/>
      <c r="E76" s="12"/>
      <c r="F76" s="8"/>
      <c r="G76" s="10"/>
      <c r="H76" s="11"/>
      <c r="I76" s="10"/>
      <c r="J76" s="7"/>
      <c r="K76" s="7"/>
    </row>
    <row r="77" spans="1:11" x14ac:dyDescent="0.25">
      <c r="A77" s="10"/>
      <c r="B77" s="13" t="str">
        <f t="shared" si="2"/>
        <v/>
      </c>
      <c r="C77" s="7"/>
      <c r="D77" s="7"/>
      <c r="E77" s="12"/>
      <c r="F77" s="8"/>
      <c r="G77" s="10"/>
      <c r="H77" s="11"/>
      <c r="I77" s="10"/>
      <c r="J77" s="7"/>
      <c r="K77" s="7"/>
    </row>
    <row r="78" spans="1:11" x14ac:dyDescent="0.25">
      <c r="A78" s="10"/>
      <c r="B78" s="13" t="str">
        <f t="shared" si="2"/>
        <v/>
      </c>
      <c r="C78" s="7"/>
      <c r="D78" s="7"/>
      <c r="E78" s="12"/>
      <c r="F78" s="8"/>
      <c r="G78" s="10"/>
      <c r="H78" s="11"/>
      <c r="I78" s="10"/>
      <c r="J78" s="7"/>
      <c r="K78" s="7"/>
    </row>
    <row r="79" spans="1:11" x14ac:dyDescent="0.25">
      <c r="A79" s="10"/>
      <c r="B79" s="13" t="str">
        <f t="shared" si="2"/>
        <v/>
      </c>
      <c r="C79" s="7"/>
      <c r="D79" s="7"/>
      <c r="E79" s="12"/>
      <c r="F79" s="8"/>
      <c r="G79" s="10"/>
      <c r="H79" s="11"/>
      <c r="I79" s="10"/>
      <c r="J79" s="7"/>
      <c r="K79" s="7"/>
    </row>
    <row r="80" spans="1:11" x14ac:dyDescent="0.25">
      <c r="A80" s="10"/>
      <c r="B80" s="13" t="str">
        <f t="shared" si="2"/>
        <v/>
      </c>
      <c r="C80" s="7"/>
      <c r="D80" s="7"/>
      <c r="E80" s="12"/>
      <c r="F80" s="8"/>
      <c r="G80" s="10"/>
      <c r="H80" s="11"/>
      <c r="I80" s="10"/>
      <c r="J80" s="7"/>
      <c r="K80" s="7"/>
    </row>
    <row r="81" spans="1:11" x14ac:dyDescent="0.25">
      <c r="A81" s="10"/>
      <c r="B81" s="13" t="str">
        <f t="shared" si="2"/>
        <v/>
      </c>
      <c r="C81" s="7"/>
      <c r="D81" s="7"/>
      <c r="E81" s="12"/>
      <c r="F81" s="8"/>
      <c r="G81" s="10"/>
      <c r="H81" s="11"/>
      <c r="I81" s="10"/>
      <c r="J81" s="7"/>
      <c r="K81" s="7"/>
    </row>
    <row r="82" spans="1:11" x14ac:dyDescent="0.25">
      <c r="A82" s="10"/>
      <c r="B82" s="13" t="str">
        <f t="shared" si="2"/>
        <v/>
      </c>
      <c r="C82" s="7"/>
      <c r="D82" s="7"/>
      <c r="E82" s="12"/>
      <c r="F82" s="8"/>
      <c r="G82" s="10"/>
      <c r="H82" s="11"/>
      <c r="I82" s="10"/>
      <c r="J82" s="7"/>
      <c r="K82" s="7"/>
    </row>
    <row r="83" spans="1:11" x14ac:dyDescent="0.25">
      <c r="A83" s="10"/>
      <c r="B83" s="13" t="str">
        <f t="shared" si="2"/>
        <v/>
      </c>
      <c r="C83" s="7"/>
      <c r="D83" s="7"/>
      <c r="E83" s="12"/>
      <c r="F83" s="8"/>
      <c r="G83" s="10"/>
      <c r="H83" s="11"/>
      <c r="I83" s="10"/>
      <c r="J83" s="7"/>
      <c r="K83" s="7"/>
    </row>
    <row r="84" spans="1:11" x14ac:dyDescent="0.25">
      <c r="A84" s="10"/>
      <c r="B84" s="13" t="str">
        <f t="shared" si="2"/>
        <v/>
      </c>
      <c r="C84" s="7"/>
      <c r="D84" s="7"/>
      <c r="E84" s="12"/>
      <c r="F84" s="8"/>
      <c r="G84" s="10"/>
      <c r="H84" s="11"/>
      <c r="I84" s="10"/>
      <c r="J84" s="7"/>
      <c r="K84" s="7"/>
    </row>
    <row r="85" spans="1:11" x14ac:dyDescent="0.25">
      <c r="A85" s="10"/>
      <c r="B85" s="13" t="str">
        <f t="shared" si="2"/>
        <v/>
      </c>
      <c r="C85" s="7"/>
      <c r="D85" s="7"/>
      <c r="E85" s="12"/>
      <c r="F85" s="8"/>
      <c r="G85" s="10"/>
      <c r="H85" s="11"/>
      <c r="I85" s="10"/>
      <c r="J85" s="7"/>
      <c r="K85" s="7"/>
    </row>
    <row r="86" spans="1:11" x14ac:dyDescent="0.25">
      <c r="A86" s="10"/>
      <c r="B86" s="13" t="str">
        <f t="shared" si="2"/>
        <v/>
      </c>
      <c r="C86" s="7"/>
      <c r="D86" s="7"/>
      <c r="E86" s="12"/>
      <c r="F86" s="8"/>
      <c r="G86" s="10"/>
      <c r="H86" s="11"/>
      <c r="I86" s="10"/>
      <c r="J86" s="7"/>
      <c r="K86" s="7"/>
    </row>
    <row r="87" spans="1:11" x14ac:dyDescent="0.25">
      <c r="A87" s="10"/>
      <c r="B87" s="13" t="str">
        <f t="shared" si="2"/>
        <v/>
      </c>
      <c r="C87" s="7"/>
      <c r="D87" s="7"/>
      <c r="E87" s="12"/>
      <c r="F87" s="8"/>
      <c r="G87" s="10"/>
      <c r="H87" s="11"/>
      <c r="I87" s="10"/>
      <c r="J87" s="7"/>
      <c r="K87" s="7"/>
    </row>
    <row r="88" spans="1:11" x14ac:dyDescent="0.25">
      <c r="A88" s="10"/>
      <c r="B88" s="13" t="str">
        <f t="shared" si="2"/>
        <v/>
      </c>
      <c r="C88" s="7"/>
      <c r="D88" s="7"/>
      <c r="E88" s="12"/>
      <c r="F88" s="8"/>
      <c r="G88" s="10"/>
      <c r="H88" s="11"/>
      <c r="I88" s="10"/>
      <c r="J88" s="7"/>
      <c r="K88" s="7"/>
    </row>
    <row r="89" spans="1:11" x14ac:dyDescent="0.25">
      <c r="A89" s="10"/>
      <c r="B89" s="13" t="str">
        <f t="shared" si="2"/>
        <v/>
      </c>
      <c r="C89" s="7"/>
      <c r="D89" s="7"/>
      <c r="E89" s="12"/>
      <c r="F89" s="8"/>
      <c r="G89" s="10"/>
      <c r="H89" s="11"/>
      <c r="I89" s="10"/>
      <c r="J89" s="7"/>
      <c r="K89" s="7"/>
    </row>
    <row r="90" spans="1:11" x14ac:dyDescent="0.25">
      <c r="A90" s="10"/>
      <c r="B90" s="13" t="str">
        <f t="shared" si="2"/>
        <v/>
      </c>
      <c r="C90" s="7"/>
      <c r="D90" s="7"/>
      <c r="E90" s="12"/>
      <c r="F90" s="8"/>
      <c r="G90" s="10"/>
      <c r="H90" s="11"/>
      <c r="I90" s="10"/>
      <c r="J90" s="7"/>
      <c r="K90" s="7"/>
    </row>
    <row r="91" spans="1:11" x14ac:dyDescent="0.25">
      <c r="A91" s="10"/>
      <c r="B91" s="13" t="str">
        <f t="shared" si="2"/>
        <v/>
      </c>
      <c r="C91" s="7"/>
      <c r="D91" s="7"/>
      <c r="E91" s="12"/>
      <c r="F91" s="8"/>
      <c r="G91" s="10"/>
      <c r="H91" s="11"/>
      <c r="I91" s="10"/>
      <c r="J91" s="7"/>
      <c r="K91" s="7"/>
    </row>
    <row r="92" spans="1:11" x14ac:dyDescent="0.25">
      <c r="A92" s="10"/>
      <c r="B92" s="13" t="str">
        <f t="shared" si="2"/>
        <v/>
      </c>
      <c r="C92" s="7"/>
      <c r="D92" s="7"/>
      <c r="E92" s="12"/>
      <c r="F92" s="8"/>
      <c r="G92" s="10"/>
      <c r="H92" s="11"/>
      <c r="I92" s="10"/>
      <c r="J92" s="7"/>
      <c r="K92" s="7"/>
    </row>
    <row r="93" spans="1:11" x14ac:dyDescent="0.25">
      <c r="A93" s="10"/>
      <c r="B93" s="13" t="str">
        <f t="shared" si="2"/>
        <v/>
      </c>
      <c r="C93" s="7"/>
      <c r="D93" s="7"/>
      <c r="E93" s="12"/>
      <c r="F93" s="8"/>
      <c r="G93" s="10"/>
      <c r="H93" s="11"/>
      <c r="I93" s="10"/>
      <c r="J93" s="7"/>
      <c r="K93" s="7"/>
    </row>
    <row r="94" spans="1:11" x14ac:dyDescent="0.25">
      <c r="A94" s="10"/>
      <c r="B94" s="13" t="str">
        <f t="shared" si="2"/>
        <v/>
      </c>
      <c r="C94" s="7"/>
      <c r="D94" s="7"/>
      <c r="E94" s="12"/>
      <c r="F94" s="8"/>
      <c r="G94" s="10"/>
      <c r="H94" s="11"/>
      <c r="I94" s="10"/>
      <c r="J94" s="7"/>
      <c r="K94" s="7"/>
    </row>
    <row r="95" spans="1:11" x14ac:dyDescent="0.25">
      <c r="A95" s="10"/>
      <c r="B95" s="13" t="str">
        <f t="shared" si="2"/>
        <v/>
      </c>
      <c r="C95" s="7"/>
      <c r="D95" s="7"/>
      <c r="E95" s="12"/>
      <c r="F95" s="8"/>
      <c r="G95" s="10"/>
      <c r="H95" s="11"/>
      <c r="I95" s="10"/>
      <c r="J95" s="7"/>
      <c r="K95" s="7"/>
    </row>
    <row r="96" spans="1:11" x14ac:dyDescent="0.25">
      <c r="A96" s="10"/>
      <c r="B96" s="13" t="str">
        <f t="shared" si="2"/>
        <v/>
      </c>
      <c r="C96" s="7"/>
      <c r="D96" s="7"/>
      <c r="E96" s="12"/>
      <c r="F96" s="8"/>
      <c r="G96" s="10"/>
      <c r="H96" s="11"/>
      <c r="I96" s="10"/>
      <c r="J96" s="7"/>
      <c r="K96" s="7"/>
    </row>
    <row r="97" spans="1:11" x14ac:dyDescent="0.25">
      <c r="A97" s="10"/>
      <c r="B97" s="13" t="str">
        <f t="shared" si="2"/>
        <v/>
      </c>
      <c r="C97" s="7"/>
      <c r="D97" s="7"/>
      <c r="E97" s="12"/>
      <c r="F97" s="8"/>
      <c r="G97" s="10"/>
      <c r="H97" s="11"/>
      <c r="I97" s="10"/>
      <c r="J97" s="7"/>
      <c r="K97" s="7"/>
    </row>
    <row r="98" spans="1:11" x14ac:dyDescent="0.25">
      <c r="A98" s="10"/>
      <c r="B98" s="13" t="str">
        <f t="shared" si="2"/>
        <v/>
      </c>
      <c r="C98" s="7"/>
      <c r="D98" s="7"/>
      <c r="E98" s="12"/>
      <c r="F98" s="8"/>
      <c r="G98" s="10"/>
      <c r="H98" s="11"/>
      <c r="I98" s="10"/>
      <c r="J98" s="7"/>
      <c r="K98" s="7"/>
    </row>
    <row r="99" spans="1:11" x14ac:dyDescent="0.25">
      <c r="A99" s="10"/>
      <c r="B99" s="13" t="str">
        <f t="shared" si="2"/>
        <v/>
      </c>
      <c r="C99" s="7"/>
      <c r="D99" s="7"/>
      <c r="E99" s="12"/>
      <c r="F99" s="8"/>
      <c r="G99" s="10"/>
      <c r="H99" s="11"/>
      <c r="I99" s="10"/>
      <c r="J99" s="7"/>
      <c r="K99" s="7"/>
    </row>
    <row r="100" spans="1:11" x14ac:dyDescent="0.25">
      <c r="A100" s="10"/>
      <c r="B100" s="13" t="str">
        <f t="shared" si="2"/>
        <v/>
      </c>
      <c r="C100" s="7"/>
      <c r="D100" s="7"/>
      <c r="E100" s="12"/>
      <c r="F100" s="8"/>
      <c r="G100" s="10"/>
      <c r="H100" s="11"/>
      <c r="I100" s="10"/>
      <c r="J100" s="7"/>
      <c r="K100" s="7"/>
    </row>
    <row r="101" spans="1:11" x14ac:dyDescent="0.25">
      <c r="A101" s="10"/>
      <c r="B101" s="13" t="str">
        <f t="shared" si="2"/>
        <v/>
      </c>
      <c r="C101" s="7"/>
      <c r="D101" s="7"/>
      <c r="E101" s="12"/>
      <c r="F101" s="8"/>
      <c r="G101" s="10"/>
      <c r="H101" s="11"/>
      <c r="I101" s="10"/>
      <c r="J101" s="7"/>
      <c r="K101" s="7"/>
    </row>
    <row r="102" spans="1:11" x14ac:dyDescent="0.25">
      <c r="A102" s="10"/>
      <c r="B102" s="13" t="str">
        <f t="shared" ref="B102:B133" si="3">IF(A102="","",DATE(YEAR(A102),MONTH(A102),1))</f>
        <v/>
      </c>
      <c r="C102" s="7"/>
      <c r="D102" s="7"/>
      <c r="E102" s="12"/>
      <c r="F102" s="8"/>
      <c r="G102" s="10"/>
      <c r="H102" s="11"/>
      <c r="I102" s="10"/>
      <c r="J102" s="7"/>
      <c r="K102" s="7"/>
    </row>
    <row r="103" spans="1:11" x14ac:dyDescent="0.25">
      <c r="A103" s="10"/>
      <c r="B103" s="13" t="str">
        <f t="shared" si="3"/>
        <v/>
      </c>
      <c r="C103" s="7"/>
      <c r="D103" s="7"/>
      <c r="E103" s="12"/>
      <c r="F103" s="8"/>
      <c r="G103" s="10"/>
      <c r="H103" s="11"/>
      <c r="I103" s="10"/>
      <c r="J103" s="7"/>
      <c r="K103" s="7"/>
    </row>
    <row r="104" spans="1:11" x14ac:dyDescent="0.25">
      <c r="A104" s="10"/>
      <c r="B104" s="13" t="str">
        <f t="shared" si="3"/>
        <v/>
      </c>
      <c r="C104" s="7"/>
      <c r="D104" s="7"/>
      <c r="E104" s="12"/>
      <c r="F104" s="8"/>
      <c r="G104" s="10"/>
      <c r="H104" s="11"/>
      <c r="I104" s="10"/>
      <c r="J104" s="7"/>
      <c r="K104" s="7"/>
    </row>
    <row r="105" spans="1:11" x14ac:dyDescent="0.25">
      <c r="A105" s="10"/>
      <c r="B105" s="13" t="str">
        <f t="shared" si="3"/>
        <v/>
      </c>
      <c r="C105" s="7"/>
      <c r="D105" s="7"/>
      <c r="E105" s="12"/>
      <c r="F105" s="8"/>
      <c r="G105" s="10"/>
      <c r="H105" s="11"/>
      <c r="I105" s="10"/>
      <c r="J105" s="7"/>
      <c r="K105" s="7"/>
    </row>
    <row r="106" spans="1:11" x14ac:dyDescent="0.25">
      <c r="A106" s="10"/>
      <c r="B106" s="13" t="str">
        <f t="shared" si="3"/>
        <v/>
      </c>
      <c r="C106" s="7"/>
      <c r="D106" s="7"/>
      <c r="E106" s="12"/>
      <c r="F106" s="8"/>
      <c r="G106" s="10"/>
      <c r="H106" s="11"/>
      <c r="I106" s="10"/>
      <c r="J106" s="7"/>
      <c r="K106" s="7"/>
    </row>
    <row r="107" spans="1:11" x14ac:dyDescent="0.25">
      <c r="A107" s="10"/>
      <c r="B107" s="13" t="str">
        <f t="shared" si="3"/>
        <v/>
      </c>
      <c r="C107" s="7"/>
      <c r="D107" s="7"/>
      <c r="E107" s="12"/>
      <c r="F107" s="8"/>
      <c r="G107" s="10"/>
      <c r="H107" s="11"/>
      <c r="I107" s="10"/>
      <c r="J107" s="7"/>
      <c r="K107" s="7"/>
    </row>
    <row r="108" spans="1:11" x14ac:dyDescent="0.25">
      <c r="A108" s="10"/>
      <c r="B108" s="13" t="str">
        <f t="shared" si="3"/>
        <v/>
      </c>
      <c r="C108" s="7"/>
      <c r="D108" s="7"/>
      <c r="E108" s="12"/>
      <c r="F108" s="8"/>
      <c r="G108" s="10"/>
      <c r="H108" s="11"/>
      <c r="I108" s="10"/>
      <c r="J108" s="7"/>
      <c r="K108" s="7"/>
    </row>
    <row r="109" spans="1:11" x14ac:dyDescent="0.25">
      <c r="A109" s="10"/>
      <c r="B109" s="13" t="str">
        <f t="shared" si="3"/>
        <v/>
      </c>
      <c r="C109" s="7"/>
      <c r="D109" s="7"/>
      <c r="E109" s="12"/>
      <c r="F109" s="8"/>
      <c r="G109" s="10"/>
      <c r="H109" s="11"/>
      <c r="I109" s="10"/>
      <c r="J109" s="7"/>
      <c r="K109" s="7"/>
    </row>
    <row r="110" spans="1:11" x14ac:dyDescent="0.25">
      <c r="A110" s="10"/>
      <c r="B110" s="13" t="str">
        <f t="shared" si="3"/>
        <v/>
      </c>
      <c r="C110" s="7"/>
      <c r="D110" s="7"/>
      <c r="E110" s="12"/>
      <c r="F110" s="8"/>
      <c r="G110" s="10"/>
      <c r="H110" s="11"/>
      <c r="I110" s="10"/>
      <c r="J110" s="7"/>
      <c r="K110" s="7"/>
    </row>
    <row r="111" spans="1:11" x14ac:dyDescent="0.25">
      <c r="A111" s="10"/>
      <c r="B111" s="13" t="str">
        <f t="shared" si="3"/>
        <v/>
      </c>
      <c r="C111" s="7"/>
      <c r="D111" s="7"/>
      <c r="E111" s="12"/>
      <c r="F111" s="8"/>
      <c r="G111" s="10"/>
      <c r="H111" s="11"/>
      <c r="I111" s="10"/>
      <c r="J111" s="7"/>
      <c r="K111" s="7"/>
    </row>
    <row r="112" spans="1:11" x14ac:dyDescent="0.25">
      <c r="A112" s="10"/>
      <c r="B112" s="13" t="str">
        <f t="shared" si="3"/>
        <v/>
      </c>
      <c r="C112" s="7"/>
      <c r="D112" s="7"/>
      <c r="E112" s="12"/>
      <c r="F112" s="8"/>
      <c r="G112" s="10"/>
      <c r="H112" s="11"/>
      <c r="I112" s="10"/>
      <c r="J112" s="7"/>
      <c r="K112" s="7"/>
    </row>
    <row r="113" spans="1:11" x14ac:dyDescent="0.25">
      <c r="A113" s="10"/>
      <c r="B113" s="13" t="str">
        <f t="shared" si="3"/>
        <v/>
      </c>
      <c r="C113" s="7"/>
      <c r="D113" s="7"/>
      <c r="E113" s="12"/>
      <c r="F113" s="8"/>
      <c r="G113" s="10"/>
      <c r="H113" s="11"/>
      <c r="I113" s="10"/>
      <c r="J113" s="7"/>
      <c r="K113" s="7"/>
    </row>
    <row r="114" spans="1:11" x14ac:dyDescent="0.25">
      <c r="A114" s="10"/>
      <c r="B114" s="13" t="str">
        <f t="shared" si="3"/>
        <v/>
      </c>
      <c r="C114" s="7"/>
      <c r="D114" s="7"/>
      <c r="E114" s="12"/>
      <c r="F114" s="8"/>
      <c r="G114" s="10"/>
      <c r="H114" s="11"/>
      <c r="I114" s="10"/>
      <c r="J114" s="7"/>
      <c r="K114" s="7"/>
    </row>
    <row r="115" spans="1:11" x14ac:dyDescent="0.25">
      <c r="A115" s="10"/>
      <c r="B115" s="13" t="str">
        <f t="shared" si="3"/>
        <v/>
      </c>
      <c r="C115" s="7"/>
      <c r="D115" s="7"/>
      <c r="E115" s="12"/>
      <c r="F115" s="8"/>
      <c r="G115" s="10"/>
      <c r="H115" s="11"/>
      <c r="I115" s="10"/>
      <c r="J115" s="7"/>
      <c r="K115" s="7"/>
    </row>
    <row r="116" spans="1:11" x14ac:dyDescent="0.25">
      <c r="A116" s="10"/>
      <c r="B116" s="13" t="str">
        <f t="shared" si="3"/>
        <v/>
      </c>
      <c r="C116" s="7"/>
      <c r="D116" s="7"/>
      <c r="E116" s="12"/>
      <c r="F116" s="8"/>
      <c r="G116" s="10"/>
      <c r="H116" s="11"/>
      <c r="I116" s="10"/>
      <c r="J116" s="7"/>
      <c r="K116" s="7"/>
    </row>
    <row r="117" spans="1:11" x14ac:dyDescent="0.25">
      <c r="A117" s="10"/>
      <c r="B117" s="13" t="str">
        <f t="shared" si="3"/>
        <v/>
      </c>
      <c r="C117" s="7"/>
      <c r="D117" s="7"/>
      <c r="E117" s="12"/>
      <c r="F117" s="8"/>
      <c r="G117" s="10"/>
      <c r="H117" s="11"/>
      <c r="I117" s="10"/>
      <c r="J117" s="7"/>
      <c r="K117" s="7"/>
    </row>
    <row r="118" spans="1:11" x14ac:dyDescent="0.25">
      <c r="A118" s="10"/>
      <c r="B118" s="13" t="str">
        <f t="shared" si="3"/>
        <v/>
      </c>
      <c r="C118" s="7"/>
      <c r="D118" s="7"/>
      <c r="E118" s="12"/>
      <c r="F118" s="8"/>
      <c r="G118" s="10"/>
      <c r="H118" s="11"/>
      <c r="I118" s="10"/>
      <c r="J118" s="7"/>
      <c r="K118" s="7"/>
    </row>
    <row r="119" spans="1:11" x14ac:dyDescent="0.25">
      <c r="A119" s="10"/>
      <c r="B119" s="13" t="str">
        <f t="shared" si="3"/>
        <v/>
      </c>
      <c r="C119" s="7"/>
      <c r="D119" s="7"/>
      <c r="E119" s="12"/>
      <c r="F119" s="8"/>
      <c r="G119" s="10"/>
      <c r="H119" s="11"/>
      <c r="I119" s="10"/>
      <c r="J119" s="7"/>
      <c r="K119" s="7"/>
    </row>
    <row r="120" spans="1:11" x14ac:dyDescent="0.25">
      <c r="A120" s="10"/>
      <c r="B120" s="13" t="str">
        <f t="shared" si="3"/>
        <v/>
      </c>
      <c r="C120" s="7"/>
      <c r="D120" s="7"/>
      <c r="E120" s="12"/>
      <c r="F120" s="8"/>
      <c r="G120" s="10"/>
      <c r="H120" s="11"/>
      <c r="I120" s="10"/>
      <c r="J120" s="7"/>
      <c r="K120" s="7"/>
    </row>
    <row r="121" spans="1:11" x14ac:dyDescent="0.25">
      <c r="A121" s="10"/>
      <c r="B121" s="13" t="str">
        <f t="shared" si="3"/>
        <v/>
      </c>
      <c r="C121" s="7"/>
      <c r="D121" s="7"/>
      <c r="E121" s="12"/>
      <c r="F121" s="8"/>
      <c r="G121" s="10"/>
      <c r="H121" s="11"/>
      <c r="I121" s="10"/>
      <c r="J121" s="7"/>
      <c r="K121" s="7"/>
    </row>
    <row r="122" spans="1:11" x14ac:dyDescent="0.25">
      <c r="A122" s="10"/>
      <c r="B122" s="13" t="str">
        <f t="shared" si="3"/>
        <v/>
      </c>
      <c r="C122" s="7"/>
      <c r="D122" s="7"/>
      <c r="E122" s="12"/>
      <c r="F122" s="8"/>
      <c r="G122" s="10"/>
      <c r="H122" s="11"/>
      <c r="I122" s="10"/>
      <c r="J122" s="7"/>
      <c r="K122" s="7"/>
    </row>
    <row r="123" spans="1:11" x14ac:dyDescent="0.25">
      <c r="A123" s="10"/>
      <c r="B123" s="13" t="str">
        <f t="shared" si="3"/>
        <v/>
      </c>
      <c r="C123" s="7"/>
      <c r="D123" s="7"/>
      <c r="E123" s="12"/>
      <c r="F123" s="8"/>
      <c r="G123" s="10"/>
      <c r="H123" s="11"/>
      <c r="I123" s="10"/>
      <c r="J123" s="7"/>
      <c r="K123" s="7"/>
    </row>
    <row r="124" spans="1:11" x14ac:dyDescent="0.25">
      <c r="A124" s="10"/>
      <c r="B124" s="13" t="str">
        <f t="shared" si="3"/>
        <v/>
      </c>
      <c r="C124" s="7"/>
      <c r="D124" s="7"/>
      <c r="E124" s="12"/>
      <c r="F124" s="8"/>
      <c r="G124" s="10"/>
      <c r="H124" s="11"/>
      <c r="I124" s="10"/>
      <c r="J124" s="7"/>
      <c r="K124" s="7"/>
    </row>
    <row r="125" spans="1:11" x14ac:dyDescent="0.25">
      <c r="A125" s="10"/>
      <c r="B125" s="13" t="str">
        <f t="shared" si="3"/>
        <v/>
      </c>
      <c r="C125" s="7"/>
      <c r="D125" s="7"/>
      <c r="E125" s="12"/>
      <c r="F125" s="8"/>
      <c r="G125" s="10"/>
      <c r="H125" s="11"/>
      <c r="I125" s="10"/>
      <c r="J125" s="7"/>
      <c r="K125" s="7"/>
    </row>
    <row r="126" spans="1:11" x14ac:dyDescent="0.25">
      <c r="A126" s="10"/>
      <c r="B126" s="13" t="str">
        <f t="shared" si="3"/>
        <v/>
      </c>
      <c r="C126" s="7"/>
      <c r="D126" s="7"/>
      <c r="E126" s="12"/>
      <c r="F126" s="8"/>
      <c r="G126" s="10"/>
      <c r="H126" s="11"/>
      <c r="I126" s="10"/>
      <c r="J126" s="7"/>
      <c r="K126" s="7"/>
    </row>
    <row r="127" spans="1:11" x14ac:dyDescent="0.25">
      <c r="A127" s="10"/>
      <c r="B127" s="13" t="str">
        <f t="shared" si="3"/>
        <v/>
      </c>
      <c r="C127" s="7"/>
      <c r="D127" s="7"/>
      <c r="E127" s="12"/>
      <c r="F127" s="8"/>
      <c r="G127" s="10"/>
      <c r="H127" s="11"/>
      <c r="I127" s="10"/>
      <c r="J127" s="7"/>
      <c r="K127" s="7"/>
    </row>
    <row r="128" spans="1:11" x14ac:dyDescent="0.25">
      <c r="A128" s="10"/>
      <c r="B128" s="13" t="str">
        <f t="shared" si="3"/>
        <v/>
      </c>
      <c r="C128" s="7"/>
      <c r="D128" s="7"/>
      <c r="E128" s="12"/>
      <c r="F128" s="8"/>
      <c r="G128" s="10"/>
      <c r="H128" s="11"/>
      <c r="I128" s="10"/>
      <c r="J128" s="7"/>
      <c r="K128" s="7"/>
    </row>
    <row r="129" spans="1:11" x14ac:dyDescent="0.25">
      <c r="A129" s="10"/>
      <c r="B129" s="13" t="str">
        <f t="shared" si="3"/>
        <v/>
      </c>
      <c r="C129" s="7"/>
      <c r="D129" s="7"/>
      <c r="E129" s="12"/>
      <c r="F129" s="8"/>
      <c r="G129" s="10"/>
      <c r="H129" s="11"/>
      <c r="I129" s="10"/>
      <c r="J129" s="7"/>
      <c r="K129" s="7"/>
    </row>
    <row r="130" spans="1:11" x14ac:dyDescent="0.25">
      <c r="A130" s="10"/>
      <c r="B130" s="13" t="str">
        <f t="shared" si="3"/>
        <v/>
      </c>
      <c r="C130" s="7"/>
      <c r="D130" s="7"/>
      <c r="E130" s="12"/>
      <c r="F130" s="8"/>
      <c r="G130" s="10"/>
      <c r="H130" s="11"/>
      <c r="I130" s="10"/>
      <c r="J130" s="7"/>
      <c r="K130" s="7"/>
    </row>
    <row r="131" spans="1:11" x14ac:dyDescent="0.25">
      <c r="A131" s="10"/>
      <c r="B131" s="13" t="str">
        <f t="shared" si="3"/>
        <v/>
      </c>
      <c r="C131" s="7"/>
      <c r="D131" s="7"/>
      <c r="E131" s="12"/>
      <c r="F131" s="8"/>
      <c r="G131" s="10"/>
      <c r="H131" s="11"/>
      <c r="I131" s="10"/>
      <c r="J131" s="7"/>
      <c r="K131" s="7"/>
    </row>
    <row r="132" spans="1:11" x14ac:dyDescent="0.25">
      <c r="A132" s="10"/>
      <c r="B132" s="13" t="str">
        <f t="shared" si="3"/>
        <v/>
      </c>
      <c r="C132" s="7"/>
      <c r="D132" s="7"/>
      <c r="E132" s="12"/>
      <c r="F132" s="8"/>
      <c r="G132" s="10"/>
      <c r="H132" s="11"/>
      <c r="I132" s="10"/>
      <c r="J132" s="7"/>
      <c r="K132" s="7"/>
    </row>
    <row r="133" spans="1:11" x14ac:dyDescent="0.25">
      <c r="A133" s="10"/>
      <c r="B133" s="13" t="str">
        <f t="shared" si="3"/>
        <v/>
      </c>
      <c r="C133" s="7"/>
      <c r="D133" s="7"/>
      <c r="E133" s="12"/>
      <c r="F133" s="8"/>
      <c r="G133" s="10"/>
      <c r="H133" s="11"/>
      <c r="I133" s="10"/>
      <c r="J133" s="7"/>
      <c r="K133" s="7"/>
    </row>
    <row r="134" spans="1:11" x14ac:dyDescent="0.25">
      <c r="A134" s="10"/>
      <c r="B134" s="13" t="str">
        <f t="shared" ref="B134:B165" si="4">IF(A134="","",DATE(YEAR(A134),MONTH(A134),1))</f>
        <v/>
      </c>
      <c r="C134" s="7"/>
      <c r="D134" s="7"/>
      <c r="E134" s="12"/>
      <c r="F134" s="8"/>
      <c r="G134" s="10"/>
      <c r="H134" s="11"/>
      <c r="I134" s="10"/>
      <c r="J134" s="7"/>
      <c r="K134" s="7"/>
    </row>
    <row r="135" spans="1:11" x14ac:dyDescent="0.25">
      <c r="A135" s="10"/>
      <c r="B135" s="13" t="str">
        <f t="shared" si="4"/>
        <v/>
      </c>
      <c r="C135" s="7"/>
      <c r="D135" s="7"/>
      <c r="E135" s="12"/>
      <c r="F135" s="8"/>
      <c r="G135" s="10"/>
      <c r="H135" s="11"/>
      <c r="I135" s="10"/>
      <c r="J135" s="7"/>
      <c r="K135" s="7"/>
    </row>
    <row r="136" spans="1:11" x14ac:dyDescent="0.25">
      <c r="A136" s="10"/>
      <c r="B136" s="13" t="str">
        <f t="shared" si="4"/>
        <v/>
      </c>
      <c r="C136" s="7"/>
      <c r="D136" s="7"/>
      <c r="E136" s="12"/>
      <c r="F136" s="8"/>
      <c r="G136" s="10"/>
      <c r="H136" s="11"/>
      <c r="I136" s="10"/>
      <c r="J136" s="7"/>
      <c r="K136" s="7"/>
    </row>
    <row r="137" spans="1:11" x14ac:dyDescent="0.25">
      <c r="A137" s="10"/>
      <c r="B137" s="13" t="str">
        <f t="shared" si="4"/>
        <v/>
      </c>
      <c r="C137" s="7"/>
      <c r="D137" s="7"/>
      <c r="E137" s="12"/>
      <c r="F137" s="8"/>
      <c r="G137" s="10"/>
      <c r="H137" s="11"/>
      <c r="I137" s="10"/>
      <c r="J137" s="7"/>
      <c r="K137" s="7"/>
    </row>
    <row r="138" spans="1:11" x14ac:dyDescent="0.25">
      <c r="A138" s="10"/>
      <c r="B138" s="13" t="str">
        <f t="shared" si="4"/>
        <v/>
      </c>
      <c r="C138" s="7"/>
      <c r="D138" s="7"/>
      <c r="E138" s="12"/>
      <c r="F138" s="8"/>
      <c r="G138" s="10"/>
      <c r="H138" s="11"/>
      <c r="I138" s="10"/>
      <c r="J138" s="7"/>
      <c r="K138" s="7"/>
    </row>
    <row r="139" spans="1:11" x14ac:dyDescent="0.25">
      <c r="A139" s="10"/>
      <c r="B139" s="13" t="str">
        <f t="shared" si="4"/>
        <v/>
      </c>
      <c r="C139" s="7"/>
      <c r="D139" s="7"/>
      <c r="E139" s="12"/>
      <c r="F139" s="8"/>
      <c r="G139" s="10"/>
      <c r="H139" s="11"/>
      <c r="I139" s="10"/>
      <c r="J139" s="7"/>
      <c r="K139" s="7"/>
    </row>
    <row r="140" spans="1:11" x14ac:dyDescent="0.25">
      <c r="A140" s="10"/>
      <c r="B140" s="13" t="str">
        <f t="shared" si="4"/>
        <v/>
      </c>
      <c r="C140" s="7"/>
      <c r="D140" s="7"/>
      <c r="E140" s="12"/>
      <c r="F140" s="8"/>
      <c r="G140" s="10"/>
      <c r="H140" s="11"/>
      <c r="I140" s="10"/>
      <c r="J140" s="7"/>
      <c r="K140" s="7"/>
    </row>
    <row r="141" spans="1:11" x14ac:dyDescent="0.25">
      <c r="A141" s="10"/>
      <c r="B141" s="13" t="str">
        <f t="shared" si="4"/>
        <v/>
      </c>
      <c r="C141" s="7"/>
      <c r="D141" s="7"/>
      <c r="E141" s="12"/>
      <c r="F141" s="8"/>
      <c r="G141" s="10"/>
      <c r="H141" s="11"/>
      <c r="I141" s="10"/>
      <c r="J141" s="7"/>
      <c r="K141" s="7"/>
    </row>
    <row r="142" spans="1:11" x14ac:dyDescent="0.25">
      <c r="A142" s="10"/>
      <c r="B142" s="13" t="str">
        <f t="shared" si="4"/>
        <v/>
      </c>
      <c r="C142" s="7"/>
      <c r="D142" s="7"/>
      <c r="E142" s="12"/>
      <c r="F142" s="8"/>
      <c r="G142" s="10"/>
      <c r="H142" s="11"/>
      <c r="I142" s="10"/>
      <c r="J142" s="7"/>
      <c r="K142" s="7"/>
    </row>
    <row r="143" spans="1:11" x14ac:dyDescent="0.25">
      <c r="A143" s="10"/>
      <c r="B143" s="13" t="str">
        <f t="shared" si="4"/>
        <v/>
      </c>
      <c r="C143" s="7"/>
      <c r="D143" s="7"/>
      <c r="E143" s="12"/>
      <c r="F143" s="8"/>
      <c r="G143" s="10"/>
      <c r="H143" s="11"/>
      <c r="I143" s="10"/>
      <c r="J143" s="7"/>
      <c r="K143" s="7"/>
    </row>
    <row r="144" spans="1:11" x14ac:dyDescent="0.25">
      <c r="A144" s="10"/>
      <c r="B144" s="13" t="str">
        <f t="shared" si="4"/>
        <v/>
      </c>
      <c r="C144" s="7"/>
      <c r="D144" s="7"/>
      <c r="E144" s="12"/>
      <c r="F144" s="8"/>
      <c r="G144" s="10"/>
      <c r="H144" s="11"/>
      <c r="I144" s="10"/>
      <c r="J144" s="7"/>
      <c r="K144" s="7"/>
    </row>
    <row r="145" spans="1:11" x14ac:dyDescent="0.25">
      <c r="A145" s="10"/>
      <c r="B145" s="13" t="str">
        <f t="shared" si="4"/>
        <v/>
      </c>
      <c r="C145" s="7"/>
      <c r="D145" s="7"/>
      <c r="E145" s="12"/>
      <c r="F145" s="8"/>
      <c r="G145" s="10"/>
      <c r="H145" s="11"/>
      <c r="I145" s="10"/>
      <c r="J145" s="7"/>
      <c r="K145" s="7"/>
    </row>
    <row r="146" spans="1:11" x14ac:dyDescent="0.25">
      <c r="A146" s="10"/>
      <c r="B146" s="13" t="str">
        <f t="shared" si="4"/>
        <v/>
      </c>
      <c r="C146" s="7"/>
      <c r="D146" s="7"/>
      <c r="E146" s="12"/>
      <c r="F146" s="8"/>
      <c r="G146" s="10"/>
      <c r="H146" s="11"/>
      <c r="I146" s="10"/>
      <c r="J146" s="7"/>
      <c r="K146" s="7"/>
    </row>
    <row r="147" spans="1:11" x14ac:dyDescent="0.25">
      <c r="A147" s="10"/>
      <c r="B147" s="13" t="str">
        <f t="shared" si="4"/>
        <v/>
      </c>
      <c r="C147" s="7"/>
      <c r="D147" s="7"/>
      <c r="E147" s="12"/>
      <c r="F147" s="8"/>
      <c r="G147" s="10"/>
      <c r="H147" s="11"/>
      <c r="I147" s="10"/>
      <c r="J147" s="7"/>
      <c r="K147" s="7"/>
    </row>
    <row r="148" spans="1:11" x14ac:dyDescent="0.25">
      <c r="A148" s="10"/>
      <c r="B148" s="13" t="str">
        <f t="shared" si="4"/>
        <v/>
      </c>
      <c r="C148" s="7"/>
      <c r="D148" s="7"/>
      <c r="E148" s="12"/>
      <c r="F148" s="8"/>
      <c r="G148" s="10"/>
      <c r="H148" s="11"/>
      <c r="I148" s="10"/>
      <c r="J148" s="7"/>
      <c r="K148" s="7"/>
    </row>
    <row r="149" spans="1:11" x14ac:dyDescent="0.25">
      <c r="A149" s="10"/>
      <c r="B149" s="13" t="str">
        <f t="shared" si="4"/>
        <v/>
      </c>
      <c r="C149" s="7"/>
      <c r="D149" s="7"/>
      <c r="E149" s="12"/>
      <c r="F149" s="8"/>
      <c r="G149" s="10"/>
      <c r="H149" s="11"/>
      <c r="I149" s="10"/>
      <c r="J149" s="7"/>
      <c r="K149" s="7"/>
    </row>
    <row r="150" spans="1:11" x14ac:dyDescent="0.25">
      <c r="A150" s="10"/>
      <c r="B150" s="13" t="str">
        <f t="shared" si="4"/>
        <v/>
      </c>
      <c r="C150" s="7"/>
      <c r="D150" s="7"/>
      <c r="E150" s="12"/>
      <c r="F150" s="8"/>
      <c r="G150" s="10"/>
      <c r="H150" s="11"/>
      <c r="I150" s="10"/>
      <c r="J150" s="7"/>
      <c r="K150" s="7"/>
    </row>
    <row r="151" spans="1:11" x14ac:dyDescent="0.25">
      <c r="A151" s="10"/>
      <c r="B151" s="13" t="str">
        <f t="shared" si="4"/>
        <v/>
      </c>
      <c r="C151" s="7"/>
      <c r="D151" s="7"/>
      <c r="E151" s="12"/>
      <c r="F151" s="8"/>
      <c r="G151" s="10"/>
      <c r="H151" s="11"/>
      <c r="I151" s="10"/>
      <c r="J151" s="7"/>
      <c r="K151" s="7"/>
    </row>
    <row r="152" spans="1:11" x14ac:dyDescent="0.25">
      <c r="A152" s="10"/>
      <c r="B152" s="13" t="str">
        <f t="shared" si="4"/>
        <v/>
      </c>
      <c r="C152" s="7"/>
      <c r="D152" s="7"/>
      <c r="E152" s="12"/>
      <c r="F152" s="8"/>
      <c r="G152" s="10"/>
      <c r="H152" s="11"/>
      <c r="I152" s="10"/>
      <c r="J152" s="7"/>
      <c r="K152" s="7"/>
    </row>
    <row r="153" spans="1:11" x14ac:dyDescent="0.25">
      <c r="A153" s="10"/>
      <c r="B153" s="13" t="str">
        <f t="shared" si="4"/>
        <v/>
      </c>
      <c r="C153" s="7"/>
      <c r="D153" s="7"/>
      <c r="E153" s="12"/>
      <c r="F153" s="8"/>
      <c r="G153" s="10"/>
      <c r="H153" s="11"/>
      <c r="I153" s="10"/>
      <c r="J153" s="7"/>
      <c r="K153" s="7"/>
    </row>
    <row r="154" spans="1:11" x14ac:dyDescent="0.25">
      <c r="A154" s="10"/>
      <c r="B154" s="13" t="str">
        <f t="shared" si="4"/>
        <v/>
      </c>
      <c r="C154" s="7"/>
      <c r="D154" s="7"/>
      <c r="E154" s="12"/>
      <c r="F154" s="8"/>
      <c r="G154" s="10"/>
      <c r="H154" s="11"/>
      <c r="I154" s="10"/>
      <c r="J154" s="7"/>
      <c r="K154" s="7"/>
    </row>
    <row r="155" spans="1:11" x14ac:dyDescent="0.25">
      <c r="A155" s="10"/>
      <c r="B155" s="13" t="str">
        <f t="shared" si="4"/>
        <v/>
      </c>
      <c r="C155" s="7"/>
      <c r="D155" s="7"/>
      <c r="E155" s="12"/>
      <c r="F155" s="8"/>
      <c r="G155" s="10"/>
      <c r="H155" s="11"/>
      <c r="I155" s="10"/>
      <c r="J155" s="7"/>
      <c r="K155" s="7"/>
    </row>
    <row r="156" spans="1:11" x14ac:dyDescent="0.25">
      <c r="A156" s="10"/>
      <c r="B156" s="13" t="str">
        <f t="shared" si="4"/>
        <v/>
      </c>
      <c r="C156" s="7"/>
      <c r="D156" s="7"/>
      <c r="E156" s="12"/>
      <c r="F156" s="8"/>
      <c r="G156" s="10"/>
      <c r="H156" s="11"/>
      <c r="I156" s="10"/>
      <c r="J156" s="7"/>
      <c r="K156" s="7"/>
    </row>
    <row r="157" spans="1:11" x14ac:dyDescent="0.25">
      <c r="A157" s="10"/>
      <c r="B157" s="13" t="str">
        <f t="shared" si="4"/>
        <v/>
      </c>
      <c r="C157" s="7"/>
      <c r="D157" s="7"/>
      <c r="E157" s="12"/>
      <c r="F157" s="8"/>
      <c r="G157" s="10"/>
      <c r="H157" s="11"/>
      <c r="I157" s="10"/>
      <c r="J157" s="7"/>
      <c r="K157" s="7"/>
    </row>
    <row r="158" spans="1:11" x14ac:dyDescent="0.25">
      <c r="A158" s="10"/>
      <c r="B158" s="13" t="str">
        <f t="shared" si="4"/>
        <v/>
      </c>
      <c r="C158" s="7"/>
      <c r="D158" s="7"/>
      <c r="E158" s="12"/>
      <c r="F158" s="8"/>
      <c r="G158" s="10"/>
      <c r="H158" s="11"/>
      <c r="I158" s="10"/>
      <c r="J158" s="7"/>
      <c r="K158" s="7"/>
    </row>
    <row r="159" spans="1:11" x14ac:dyDescent="0.25">
      <c r="A159" s="10"/>
      <c r="B159" s="13" t="str">
        <f t="shared" si="4"/>
        <v/>
      </c>
      <c r="C159" s="7"/>
      <c r="D159" s="7"/>
      <c r="E159" s="12"/>
      <c r="F159" s="8"/>
      <c r="G159" s="10"/>
      <c r="H159" s="11"/>
      <c r="I159" s="10"/>
      <c r="J159" s="7"/>
      <c r="K159" s="7"/>
    </row>
    <row r="160" spans="1:11" x14ac:dyDescent="0.25">
      <c r="A160" s="10"/>
      <c r="B160" s="13" t="str">
        <f t="shared" si="4"/>
        <v/>
      </c>
      <c r="C160" s="7"/>
      <c r="D160" s="7"/>
      <c r="E160" s="12"/>
      <c r="F160" s="8"/>
      <c r="G160" s="10"/>
      <c r="H160" s="11"/>
      <c r="I160" s="10"/>
      <c r="J160" s="7"/>
      <c r="K160" s="7"/>
    </row>
    <row r="161" spans="1:11" x14ac:dyDescent="0.25">
      <c r="A161" s="10"/>
      <c r="B161" s="13" t="str">
        <f t="shared" si="4"/>
        <v/>
      </c>
      <c r="C161" s="7"/>
      <c r="D161" s="7"/>
      <c r="E161" s="12"/>
      <c r="F161" s="8"/>
      <c r="G161" s="10"/>
      <c r="H161" s="11"/>
      <c r="I161" s="10"/>
      <c r="J161" s="7"/>
      <c r="K161" s="7"/>
    </row>
    <row r="162" spans="1:11" x14ac:dyDescent="0.25">
      <c r="A162" s="10"/>
      <c r="B162" s="13" t="str">
        <f t="shared" si="4"/>
        <v/>
      </c>
      <c r="C162" s="7"/>
      <c r="D162" s="7"/>
      <c r="E162" s="12"/>
      <c r="F162" s="8"/>
      <c r="G162" s="10"/>
      <c r="H162" s="11"/>
      <c r="I162" s="10"/>
      <c r="J162" s="7"/>
      <c r="K162" s="7"/>
    </row>
    <row r="163" spans="1:11" x14ac:dyDescent="0.25">
      <c r="A163" s="10"/>
      <c r="B163" s="13" t="str">
        <f t="shared" si="4"/>
        <v/>
      </c>
      <c r="C163" s="7"/>
      <c r="D163" s="7"/>
      <c r="E163" s="12"/>
      <c r="F163" s="8"/>
      <c r="G163" s="10"/>
      <c r="H163" s="11"/>
      <c r="I163" s="10"/>
      <c r="J163" s="7"/>
      <c r="K163" s="7"/>
    </row>
    <row r="164" spans="1:11" x14ac:dyDescent="0.25">
      <c r="A164" s="10"/>
      <c r="B164" s="13" t="str">
        <f t="shared" si="4"/>
        <v/>
      </c>
      <c r="C164" s="7"/>
      <c r="D164" s="7"/>
      <c r="E164" s="12"/>
      <c r="F164" s="8"/>
      <c r="G164" s="10"/>
      <c r="H164" s="11"/>
      <c r="I164" s="10"/>
      <c r="J164" s="7"/>
      <c r="K164" s="7"/>
    </row>
    <row r="165" spans="1:11" x14ac:dyDescent="0.25">
      <c r="A165" s="10"/>
      <c r="B165" s="13" t="str">
        <f t="shared" si="4"/>
        <v/>
      </c>
      <c r="C165" s="7"/>
      <c r="D165" s="7"/>
      <c r="E165" s="12"/>
      <c r="F165" s="8"/>
      <c r="G165" s="10"/>
      <c r="H165" s="11"/>
      <c r="I165" s="10"/>
      <c r="J165" s="7"/>
      <c r="K165" s="7"/>
    </row>
    <row r="166" spans="1:11" x14ac:dyDescent="0.25">
      <c r="A166" s="10"/>
      <c r="B166" s="13" t="str">
        <f t="shared" ref="B166:B197" si="5">IF(A166="","",DATE(YEAR(A166),MONTH(A166),1))</f>
        <v/>
      </c>
      <c r="C166" s="7"/>
      <c r="D166" s="7"/>
      <c r="E166" s="12"/>
      <c r="F166" s="8"/>
      <c r="G166" s="10"/>
      <c r="H166" s="11"/>
      <c r="I166" s="10"/>
      <c r="J166" s="7"/>
      <c r="K166" s="7"/>
    </row>
    <row r="167" spans="1:11" x14ac:dyDescent="0.25">
      <c r="A167" s="10"/>
      <c r="B167" s="13" t="str">
        <f t="shared" si="5"/>
        <v/>
      </c>
      <c r="C167" s="7"/>
      <c r="D167" s="7"/>
      <c r="E167" s="12"/>
      <c r="F167" s="8"/>
      <c r="G167" s="10"/>
      <c r="H167" s="11"/>
      <c r="I167" s="10"/>
      <c r="J167" s="7"/>
      <c r="K167" s="7"/>
    </row>
    <row r="168" spans="1:11" x14ac:dyDescent="0.25">
      <c r="A168" s="10"/>
      <c r="B168" s="13" t="str">
        <f t="shared" si="5"/>
        <v/>
      </c>
      <c r="C168" s="7"/>
      <c r="D168" s="7"/>
      <c r="E168" s="12"/>
      <c r="F168" s="8"/>
      <c r="G168" s="10"/>
      <c r="H168" s="11"/>
      <c r="I168" s="10"/>
      <c r="J168" s="7"/>
      <c r="K168" s="7"/>
    </row>
    <row r="169" spans="1:11" x14ac:dyDescent="0.25">
      <c r="A169" s="10"/>
      <c r="B169" s="13" t="str">
        <f t="shared" si="5"/>
        <v/>
      </c>
      <c r="C169" s="7"/>
      <c r="D169" s="7"/>
      <c r="E169" s="12"/>
      <c r="F169" s="8"/>
      <c r="G169" s="10"/>
      <c r="H169" s="11"/>
      <c r="I169" s="10"/>
      <c r="J169" s="7"/>
      <c r="K169" s="7"/>
    </row>
    <row r="170" spans="1:11" x14ac:dyDescent="0.25">
      <c r="A170" s="10"/>
      <c r="B170" s="13" t="str">
        <f t="shared" si="5"/>
        <v/>
      </c>
      <c r="C170" s="7"/>
      <c r="D170" s="7"/>
      <c r="E170" s="12"/>
      <c r="F170" s="8"/>
      <c r="G170" s="10"/>
      <c r="H170" s="11"/>
      <c r="I170" s="10"/>
      <c r="J170" s="7"/>
      <c r="K170" s="7"/>
    </row>
    <row r="171" spans="1:11" x14ac:dyDescent="0.25">
      <c r="A171" s="10"/>
      <c r="B171" s="13" t="str">
        <f t="shared" si="5"/>
        <v/>
      </c>
      <c r="C171" s="7"/>
      <c r="D171" s="7"/>
      <c r="E171" s="12"/>
      <c r="F171" s="8"/>
      <c r="G171" s="10"/>
      <c r="H171" s="11"/>
      <c r="I171" s="10"/>
      <c r="J171" s="7"/>
      <c r="K171" s="7"/>
    </row>
    <row r="172" spans="1:11" x14ac:dyDescent="0.25">
      <c r="A172" s="10"/>
      <c r="B172" s="13" t="str">
        <f t="shared" si="5"/>
        <v/>
      </c>
      <c r="C172" s="7"/>
      <c r="D172" s="7"/>
      <c r="E172" s="12"/>
      <c r="F172" s="8"/>
      <c r="G172" s="10"/>
      <c r="H172" s="11"/>
      <c r="I172" s="10"/>
      <c r="J172" s="7"/>
      <c r="K172" s="7"/>
    </row>
    <row r="173" spans="1:11" x14ac:dyDescent="0.25">
      <c r="A173" s="10"/>
      <c r="B173" s="13" t="str">
        <f t="shared" si="5"/>
        <v/>
      </c>
      <c r="C173" s="7"/>
      <c r="D173" s="7"/>
      <c r="E173" s="12"/>
      <c r="F173" s="8"/>
      <c r="G173" s="10"/>
      <c r="H173" s="11"/>
      <c r="I173" s="10"/>
      <c r="J173" s="7"/>
      <c r="K173" s="7"/>
    </row>
    <row r="174" spans="1:11" x14ac:dyDescent="0.25">
      <c r="A174" s="10"/>
      <c r="B174" s="13" t="str">
        <f t="shared" si="5"/>
        <v/>
      </c>
      <c r="C174" s="7"/>
      <c r="D174" s="7"/>
      <c r="E174" s="12"/>
      <c r="F174" s="8"/>
      <c r="G174" s="10"/>
      <c r="H174" s="11"/>
      <c r="I174" s="10"/>
      <c r="J174" s="7"/>
      <c r="K174" s="7"/>
    </row>
    <row r="175" spans="1:11" x14ac:dyDescent="0.25">
      <c r="A175" s="10"/>
      <c r="B175" s="13" t="str">
        <f t="shared" si="5"/>
        <v/>
      </c>
      <c r="C175" s="7"/>
      <c r="D175" s="7"/>
      <c r="E175" s="12"/>
      <c r="F175" s="8"/>
      <c r="G175" s="10"/>
      <c r="H175" s="11"/>
      <c r="I175" s="10"/>
      <c r="J175" s="7"/>
      <c r="K175" s="7"/>
    </row>
    <row r="176" spans="1:11" x14ac:dyDescent="0.25">
      <c r="A176" s="10"/>
      <c r="B176" s="13" t="str">
        <f t="shared" si="5"/>
        <v/>
      </c>
      <c r="C176" s="7"/>
      <c r="D176" s="7"/>
      <c r="E176" s="12"/>
      <c r="F176" s="8"/>
      <c r="G176" s="10"/>
      <c r="H176" s="11"/>
      <c r="I176" s="10"/>
      <c r="J176" s="7"/>
      <c r="K176" s="7"/>
    </row>
    <row r="177" spans="1:11" x14ac:dyDescent="0.25">
      <c r="A177" s="10"/>
      <c r="B177" s="13" t="str">
        <f t="shared" si="5"/>
        <v/>
      </c>
      <c r="C177" s="7"/>
      <c r="D177" s="7"/>
      <c r="E177" s="12"/>
      <c r="F177" s="8"/>
      <c r="G177" s="10"/>
      <c r="H177" s="11"/>
      <c r="I177" s="10"/>
      <c r="J177" s="7"/>
      <c r="K177" s="7"/>
    </row>
    <row r="178" spans="1:11" x14ac:dyDescent="0.25">
      <c r="A178" s="10"/>
      <c r="B178" s="13" t="str">
        <f t="shared" si="5"/>
        <v/>
      </c>
      <c r="C178" s="7"/>
      <c r="D178" s="7"/>
      <c r="E178" s="12"/>
      <c r="F178" s="8"/>
      <c r="G178" s="10"/>
      <c r="H178" s="11"/>
      <c r="I178" s="10"/>
      <c r="J178" s="7"/>
      <c r="K178" s="7"/>
    </row>
    <row r="179" spans="1:11" x14ac:dyDescent="0.25">
      <c r="A179" s="10"/>
      <c r="B179" s="13" t="str">
        <f t="shared" si="5"/>
        <v/>
      </c>
      <c r="C179" s="7"/>
      <c r="D179" s="7"/>
      <c r="E179" s="12"/>
      <c r="F179" s="8"/>
      <c r="G179" s="10"/>
      <c r="H179" s="11"/>
      <c r="I179" s="10"/>
      <c r="J179" s="7"/>
      <c r="K179" s="7"/>
    </row>
    <row r="180" spans="1:11" x14ac:dyDescent="0.25">
      <c r="A180" s="10"/>
      <c r="B180" s="13" t="str">
        <f t="shared" si="5"/>
        <v/>
      </c>
      <c r="C180" s="7"/>
      <c r="D180" s="7"/>
      <c r="E180" s="12"/>
      <c r="F180" s="8"/>
      <c r="G180" s="10"/>
      <c r="H180" s="11"/>
      <c r="I180" s="10"/>
      <c r="J180" s="7"/>
      <c r="K180" s="7"/>
    </row>
    <row r="181" spans="1:11" x14ac:dyDescent="0.25">
      <c r="A181" s="10"/>
      <c r="B181" s="13" t="str">
        <f t="shared" si="5"/>
        <v/>
      </c>
      <c r="C181" s="7"/>
      <c r="D181" s="7"/>
      <c r="E181" s="12"/>
      <c r="F181" s="8"/>
      <c r="G181" s="10"/>
      <c r="H181" s="11"/>
      <c r="I181" s="10"/>
      <c r="J181" s="7"/>
      <c r="K181" s="7"/>
    </row>
    <row r="182" spans="1:11" x14ac:dyDescent="0.25">
      <c r="A182" s="10"/>
      <c r="B182" s="13" t="str">
        <f t="shared" si="5"/>
        <v/>
      </c>
      <c r="C182" s="7"/>
      <c r="D182" s="7"/>
      <c r="E182" s="12"/>
      <c r="F182" s="8"/>
      <c r="G182" s="10"/>
      <c r="H182" s="11"/>
      <c r="I182" s="10"/>
      <c r="J182" s="7"/>
      <c r="K182" s="7"/>
    </row>
    <row r="183" spans="1:11" x14ac:dyDescent="0.25">
      <c r="A183" s="10"/>
      <c r="B183" s="13" t="str">
        <f t="shared" si="5"/>
        <v/>
      </c>
      <c r="C183" s="7"/>
      <c r="D183" s="7"/>
      <c r="E183" s="12"/>
      <c r="F183" s="8"/>
      <c r="G183" s="10"/>
      <c r="H183" s="11"/>
      <c r="I183" s="10"/>
      <c r="J183" s="7"/>
      <c r="K183" s="7"/>
    </row>
    <row r="184" spans="1:11" x14ac:dyDescent="0.25">
      <c r="A184" s="10"/>
      <c r="B184" s="13" t="str">
        <f t="shared" si="5"/>
        <v/>
      </c>
      <c r="C184" s="7"/>
      <c r="D184" s="7"/>
      <c r="E184" s="12"/>
      <c r="F184" s="8"/>
      <c r="G184" s="10"/>
      <c r="H184" s="11"/>
      <c r="I184" s="10"/>
      <c r="J184" s="7"/>
      <c r="K184" s="7"/>
    </row>
    <row r="185" spans="1:11" x14ac:dyDescent="0.25">
      <c r="A185" s="10"/>
      <c r="B185" s="13" t="str">
        <f t="shared" si="5"/>
        <v/>
      </c>
      <c r="C185" s="7"/>
      <c r="D185" s="7"/>
      <c r="E185" s="12"/>
      <c r="F185" s="8"/>
      <c r="G185" s="10"/>
      <c r="H185" s="11"/>
      <c r="I185" s="10"/>
      <c r="J185" s="7"/>
      <c r="K185" s="7"/>
    </row>
    <row r="186" spans="1:11" x14ac:dyDescent="0.25">
      <c r="A186" s="10"/>
      <c r="B186" s="13" t="str">
        <f t="shared" si="5"/>
        <v/>
      </c>
      <c r="C186" s="7"/>
      <c r="D186" s="7"/>
      <c r="E186" s="12"/>
      <c r="F186" s="8"/>
      <c r="G186" s="10"/>
      <c r="H186" s="11"/>
      <c r="I186" s="10"/>
      <c r="J186" s="7"/>
      <c r="K186" s="7"/>
    </row>
    <row r="187" spans="1:11" x14ac:dyDescent="0.25">
      <c r="A187" s="10"/>
      <c r="B187" s="13" t="str">
        <f t="shared" si="5"/>
        <v/>
      </c>
      <c r="C187" s="7"/>
      <c r="D187" s="7"/>
      <c r="E187" s="12"/>
      <c r="F187" s="8"/>
      <c r="G187" s="10"/>
      <c r="H187" s="11"/>
      <c r="I187" s="10"/>
      <c r="J187" s="7"/>
      <c r="K187" s="7"/>
    </row>
    <row r="188" spans="1:11" x14ac:dyDescent="0.25">
      <c r="A188" s="10"/>
      <c r="B188" s="13" t="str">
        <f t="shared" si="5"/>
        <v/>
      </c>
      <c r="C188" s="7"/>
      <c r="D188" s="7"/>
      <c r="E188" s="12"/>
      <c r="F188" s="8"/>
      <c r="G188" s="10"/>
      <c r="H188" s="11"/>
      <c r="I188" s="10"/>
      <c r="J188" s="7"/>
      <c r="K188" s="7"/>
    </row>
    <row r="189" spans="1:11" x14ac:dyDescent="0.25">
      <c r="A189" s="10"/>
      <c r="B189" s="13" t="str">
        <f t="shared" si="5"/>
        <v/>
      </c>
      <c r="C189" s="7"/>
      <c r="D189" s="7"/>
      <c r="E189" s="12"/>
      <c r="F189" s="8"/>
      <c r="G189" s="10"/>
      <c r="H189" s="11"/>
      <c r="I189" s="10"/>
      <c r="J189" s="7"/>
      <c r="K189" s="7"/>
    </row>
    <row r="190" spans="1:11" x14ac:dyDescent="0.25">
      <c r="A190" s="10"/>
      <c r="B190" s="13" t="str">
        <f t="shared" si="5"/>
        <v/>
      </c>
      <c r="C190" s="7"/>
      <c r="D190" s="7"/>
      <c r="E190" s="12"/>
      <c r="F190" s="8"/>
      <c r="G190" s="10"/>
      <c r="H190" s="11"/>
      <c r="I190" s="10"/>
      <c r="J190" s="7"/>
      <c r="K190" s="7"/>
    </row>
    <row r="191" spans="1:11" x14ac:dyDescent="0.25">
      <c r="A191" s="10"/>
      <c r="B191" s="13" t="str">
        <f t="shared" si="5"/>
        <v/>
      </c>
      <c r="C191" s="7"/>
      <c r="D191" s="7"/>
      <c r="E191" s="12"/>
      <c r="F191" s="8"/>
      <c r="G191" s="10"/>
      <c r="H191" s="11"/>
      <c r="I191" s="10"/>
      <c r="J191" s="7"/>
      <c r="K191" s="7"/>
    </row>
    <row r="192" spans="1:11" x14ac:dyDescent="0.25">
      <c r="A192" s="10"/>
      <c r="B192" s="13" t="str">
        <f t="shared" si="5"/>
        <v/>
      </c>
      <c r="C192" s="7"/>
      <c r="D192" s="7"/>
      <c r="E192" s="12"/>
      <c r="F192" s="8"/>
      <c r="G192" s="10"/>
      <c r="H192" s="11"/>
      <c r="I192" s="10"/>
      <c r="J192" s="7"/>
      <c r="K192" s="7"/>
    </row>
    <row r="193" spans="1:11" x14ac:dyDescent="0.25">
      <c r="A193" s="10"/>
      <c r="B193" s="13" t="str">
        <f t="shared" si="5"/>
        <v/>
      </c>
      <c r="C193" s="7"/>
      <c r="D193" s="7"/>
      <c r="E193" s="12"/>
      <c r="F193" s="8"/>
      <c r="G193" s="10"/>
      <c r="H193" s="11"/>
      <c r="I193" s="10"/>
      <c r="J193" s="7"/>
      <c r="K193" s="7"/>
    </row>
    <row r="194" spans="1:11" x14ac:dyDescent="0.25">
      <c r="A194" s="10"/>
      <c r="B194" s="13" t="str">
        <f t="shared" si="5"/>
        <v/>
      </c>
      <c r="C194" s="7"/>
      <c r="D194" s="7"/>
      <c r="E194" s="12"/>
      <c r="F194" s="8"/>
      <c r="G194" s="10"/>
      <c r="H194" s="11"/>
      <c r="I194" s="10"/>
      <c r="J194" s="7"/>
      <c r="K194" s="7"/>
    </row>
    <row r="195" spans="1:11" x14ac:dyDescent="0.25">
      <c r="A195" s="10"/>
      <c r="B195" s="13" t="str">
        <f t="shared" si="5"/>
        <v/>
      </c>
      <c r="C195" s="7"/>
      <c r="D195" s="7"/>
      <c r="E195" s="12"/>
      <c r="F195" s="8"/>
      <c r="G195" s="10"/>
      <c r="H195" s="11"/>
      <c r="I195" s="10"/>
      <c r="J195" s="7"/>
      <c r="K195" s="7"/>
    </row>
    <row r="196" spans="1:11" x14ac:dyDescent="0.25">
      <c r="A196" s="10"/>
      <c r="B196" s="13" t="str">
        <f t="shared" si="5"/>
        <v/>
      </c>
      <c r="C196" s="7"/>
      <c r="D196" s="7"/>
      <c r="E196" s="12"/>
      <c r="F196" s="8"/>
      <c r="G196" s="10"/>
      <c r="H196" s="11"/>
      <c r="I196" s="10"/>
      <c r="J196" s="7"/>
      <c r="K196" s="7"/>
    </row>
    <row r="197" spans="1:11" x14ac:dyDescent="0.25">
      <c r="A197" s="10"/>
      <c r="B197" s="13" t="str">
        <f t="shared" si="5"/>
        <v/>
      </c>
      <c r="C197" s="7"/>
      <c r="D197" s="7"/>
      <c r="E197" s="12"/>
      <c r="F197" s="8"/>
      <c r="G197" s="10"/>
      <c r="H197" s="11"/>
      <c r="I197" s="10"/>
      <c r="J197" s="7"/>
      <c r="K197" s="7"/>
    </row>
    <row r="198" spans="1:11" x14ac:dyDescent="0.25">
      <c r="A198" s="10"/>
      <c r="B198" s="13" t="str">
        <f t="shared" ref="B198:B229" si="6">IF(A198="","",DATE(YEAR(A198),MONTH(A198),1))</f>
        <v/>
      </c>
      <c r="C198" s="7"/>
      <c r="D198" s="7"/>
      <c r="E198" s="12"/>
      <c r="F198" s="8"/>
      <c r="G198" s="10"/>
      <c r="H198" s="11"/>
      <c r="I198" s="10"/>
      <c r="J198" s="7"/>
      <c r="K198" s="7"/>
    </row>
    <row r="199" spans="1:11" x14ac:dyDescent="0.25">
      <c r="A199" s="10"/>
      <c r="B199" s="13" t="str">
        <f t="shared" si="6"/>
        <v/>
      </c>
      <c r="C199" s="7"/>
      <c r="D199" s="7"/>
      <c r="E199" s="12"/>
      <c r="F199" s="8"/>
      <c r="G199" s="10"/>
      <c r="H199" s="11"/>
      <c r="I199" s="10"/>
      <c r="J199" s="7"/>
      <c r="K199" s="7"/>
    </row>
    <row r="200" spans="1:11" x14ac:dyDescent="0.25">
      <c r="A200" s="10"/>
      <c r="B200" s="13" t="str">
        <f t="shared" si="6"/>
        <v/>
      </c>
      <c r="C200" s="7"/>
      <c r="D200" s="7"/>
      <c r="E200" s="12"/>
      <c r="F200" s="8"/>
      <c r="G200" s="10"/>
      <c r="H200" s="11"/>
      <c r="I200" s="10"/>
      <c r="J200" s="7"/>
      <c r="K200" s="7"/>
    </row>
    <row r="201" spans="1:11" x14ac:dyDescent="0.25">
      <c r="A201" s="10"/>
      <c r="B201" s="13" t="str">
        <f t="shared" si="6"/>
        <v/>
      </c>
      <c r="C201" s="7"/>
      <c r="D201" s="7"/>
      <c r="E201" s="12"/>
      <c r="F201" s="8"/>
      <c r="G201" s="10"/>
      <c r="H201" s="11"/>
      <c r="I201" s="10"/>
      <c r="J201" s="7"/>
      <c r="K201" s="7"/>
    </row>
    <row r="202" spans="1:11" x14ac:dyDescent="0.25">
      <c r="A202" s="10"/>
      <c r="B202" s="13" t="str">
        <f t="shared" si="6"/>
        <v/>
      </c>
      <c r="C202" s="7"/>
      <c r="D202" s="7"/>
      <c r="E202" s="12"/>
      <c r="F202" s="8"/>
      <c r="G202" s="10"/>
      <c r="H202" s="11"/>
      <c r="I202" s="10"/>
      <c r="J202" s="7"/>
      <c r="K202" s="7"/>
    </row>
    <row r="203" spans="1:11" x14ac:dyDescent="0.25">
      <c r="A203" s="10"/>
      <c r="B203" s="13" t="str">
        <f t="shared" si="6"/>
        <v/>
      </c>
      <c r="C203" s="7"/>
      <c r="D203" s="7"/>
      <c r="E203" s="12"/>
      <c r="F203" s="8"/>
      <c r="G203" s="10"/>
      <c r="H203" s="11"/>
      <c r="I203" s="10"/>
      <c r="J203" s="7"/>
      <c r="K203" s="7"/>
    </row>
    <row r="204" spans="1:11" x14ac:dyDescent="0.25">
      <c r="A204" s="10"/>
      <c r="B204" s="13" t="str">
        <f t="shared" si="6"/>
        <v/>
      </c>
      <c r="C204" s="7"/>
      <c r="D204" s="7"/>
      <c r="E204" s="12"/>
      <c r="F204" s="8"/>
      <c r="G204" s="10"/>
      <c r="H204" s="11"/>
      <c r="I204" s="10"/>
      <c r="J204" s="7"/>
      <c r="K204" s="7"/>
    </row>
    <row r="205" spans="1:11" x14ac:dyDescent="0.25">
      <c r="A205" s="10"/>
      <c r="B205" s="13" t="str">
        <f t="shared" si="6"/>
        <v/>
      </c>
      <c r="C205" s="7"/>
      <c r="D205" s="7"/>
      <c r="E205" s="12"/>
      <c r="F205" s="8"/>
      <c r="G205" s="10"/>
      <c r="H205" s="11"/>
      <c r="I205" s="10"/>
      <c r="J205" s="7"/>
      <c r="K205" s="7"/>
    </row>
  </sheetData>
  <mergeCells count="1">
    <mergeCell ref="A1:K1"/>
  </mergeCells>
  <conditionalFormatting sqref="A6:K205">
    <cfRule type="expression" dxfId="1" priority="1">
      <formula>AND($H6="Nein",$G6&lt;&gt;"",TODAY()&gt;$G6)</formula>
    </cfRule>
    <cfRule type="expression" dxfId="0" priority="2">
      <formula>$H6="Ja"</formula>
    </cfRule>
  </conditionalFormatting>
  <dataValidations count="2">
    <dataValidation type="list" allowBlank="1" sqref="D6:D205" xr:uid="{00000000-0002-0000-0200-000001000000}">
      <formula1>"Instandhaltung,Verwaltung,Versicherung,Steuer,Rücklage,Energie,Wasser,Sonstiges"</formula1>
    </dataValidation>
    <dataValidation type="list" allowBlank="1" sqref="H6:H205" xr:uid="{00000000-0002-0000-0200-000002000000}">
      <formula1>"Ja,Nein"</formula1>
    </dataValidation>
  </dataValidations>
  <pageMargins left="0.75" right="0.75" top="1" bottom="1" header="0.5" footer="0.5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200-000000000000}">
          <x14:formula1>
            <xm:f>Mietübersicht!$A$10:$A$209</xm:f>
          </x14:formula1>
          <xm:sqref>C6:C205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Mietübersicht</vt:lpstr>
      <vt:lpstr>Zahlungen</vt:lpstr>
      <vt:lpstr>Ausgaben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2026-02-13T06:19:40Z</dcterms:created>
  <dcterms:modified xsi:type="dcterms:W3CDTF">2026-02-13T07:08:42Z</dcterms:modified>
</cp:coreProperties>
</file>