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6C07E428-A381-44D8-BDF3-960678BB5B42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Abnahmeprotokoll" sheetId="1" r:id="rId1"/>
    <sheet name="Mängelübersicht" sheetId="2" r:id="rId2"/>
    <sheet name="Hinweise" sheetId="3" r:id="rId3"/>
  </sheets>
  <definedNames>
    <definedName name="_xlnm.Print_Area" localSheetId="0">Abnahmeprotokoll!$A$1:$I$71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F11" i="2"/>
  <c r="E11" i="2"/>
  <c r="D11" i="2"/>
  <c r="C11" i="2"/>
  <c r="B11" i="2"/>
  <c r="B6" i="2"/>
  <c r="C41" i="1"/>
  <c r="C40" i="1"/>
  <c r="F6" i="2" s="1"/>
  <c r="C39" i="1"/>
  <c r="E6" i="2" s="1"/>
  <c r="C38" i="1"/>
  <c r="C37" i="1"/>
  <c r="D6" i="2" s="1"/>
  <c r="C36" i="1"/>
  <c r="C6" i="2" s="1"/>
</calcChain>
</file>

<file path=xl/sharedStrings.xml><?xml version="1.0" encoding="utf-8"?>
<sst xmlns="http://schemas.openxmlformats.org/spreadsheetml/2006/main" count="217" uniqueCount="185">
  <si>
    <t>ABNAHMEPROTOKOLL</t>
  </si>
  <si>
    <t>Protokoll-Nr.
Datum
Version</t>
  </si>
  <si>
    <t>▸  Formale Leistungsübergabe und Mängelprotokoll</t>
  </si>
  <si>
    <t xml:space="preserve">  1  PROJEKTDATEN</t>
  </si>
  <si>
    <t>Projektbezeichnung</t>
  </si>
  <si>
    <t>Neubau Bürokomplex Nord – Ausbau Erdgeschoss</t>
  </si>
  <si>
    <t>Projektnummer / AZ</t>
  </si>
  <si>
    <t>PRJ-2026-0042</t>
  </si>
  <si>
    <t>Auftraggeber (AG)</t>
  </si>
  <si>
    <t>Bauherr Musterstadt GmbH</t>
  </si>
  <si>
    <t>Auftragnehmer (AN)</t>
  </si>
  <si>
    <t>Bau &amp; Ausbau Technik AG</t>
  </si>
  <si>
    <t>Vertragsgrundlage</t>
  </si>
  <si>
    <t>BGB § 640 / VOB/B § 12  –  Werkvertrag Nr. V-2026-117</t>
  </si>
  <si>
    <t>Abnahmeobjekt / Leistungsort</t>
  </si>
  <si>
    <t>Gebäude Nordring 12, 30159 Musterstadt, EG-Bereich A + B</t>
  </si>
  <si>
    <t>Datum der Abnahme</t>
  </si>
  <si>
    <t>14.07.2026</t>
  </si>
  <si>
    <t>Uhrzeit</t>
  </si>
  <si>
    <t>09:30 Uhr</t>
  </si>
  <si>
    <t>Art der Abnahme</t>
  </si>
  <si>
    <t>Schlussabnahme</t>
  </si>
  <si>
    <t xml:space="preserve">  2  ANWESENDE PERSONEN</t>
  </si>
  <si>
    <t>Name / Funktion</t>
  </si>
  <si>
    <t>Unternehmen / Organisation</t>
  </si>
  <si>
    <t>Telefon / E-Mail</t>
  </si>
  <si>
    <t>Rolle bei Abnahme</t>
  </si>
  <si>
    <t>Unterschrift ✎</t>
  </si>
  <si>
    <t>Thomas Brandt, Projektleiter</t>
  </si>
  <si>
    <t>t.brandt@musterstadt-gmbh.de</t>
  </si>
  <si>
    <t>Auftraggeber</t>
  </si>
  <si>
    <t>Sandra Koch, Bauleiterin</t>
  </si>
  <si>
    <t>s.koch@bat-ag.de</t>
  </si>
  <si>
    <t>Auftragnehmer</t>
  </si>
  <si>
    <t>Klaus Richter, SV Elektro</t>
  </si>
  <si>
    <t>Ingenieurbüro Richter</t>
  </si>
  <si>
    <t>k.richter@ib-richter.de</t>
  </si>
  <si>
    <t>Sachverständiger</t>
  </si>
  <si>
    <t>___________________________</t>
  </si>
  <si>
    <t>_______________</t>
  </si>
  <si>
    <t xml:space="preserve">  3  PRÜFPUNKTE UND LEISTUNGSBEURTEILUNG</t>
  </si>
  <si>
    <t xml:space="preserve">  Legende:   ✓ Abgenommen (i. O.)     ✗ Mangel festgestellt (n. i. O.)     — Nicht geprüft / nicht relevant</t>
  </si>
  <si>
    <t>Nr.</t>
  </si>
  <si>
    <t>Leistungsposition / Prüfpunkt</t>
  </si>
  <si>
    <t>Anforderung / Soll-Zustand</t>
  </si>
  <si>
    <t>Ist-Zustand / Befund</t>
  </si>
  <si>
    <t>Ergebnis</t>
  </si>
  <si>
    <t>Priorität</t>
  </si>
  <si>
    <t>Bemerkung</t>
  </si>
  <si>
    <t>1</t>
  </si>
  <si>
    <t>Rohbau / Wandflächen</t>
  </si>
  <si>
    <t>Wände lotrecht, Toleranz ≤ 5 mm/m</t>
  </si>
  <si>
    <t>Alle Wandflächen planeben, keine Risse &gt; 0,2 mm</t>
  </si>
  <si>
    <t>✓</t>
  </si>
  <si>
    <t>Mittel</t>
  </si>
  <si>
    <t>Sichtprüfung abgeschlossen</t>
  </si>
  <si>
    <t>2</t>
  </si>
  <si>
    <t>Estrich / Bodenbelag</t>
  </si>
  <si>
    <t>DIN 18353, Ebenheit ≤ 3 mm/2m</t>
  </si>
  <si>
    <t>2 Fehlstellen à 4 mm festgestellt, Bereich B/7</t>
  </si>
  <si>
    <t>✗</t>
  </si>
  <si>
    <t>Hoch</t>
  </si>
  <si>
    <t>Nachbesserung bis 28.07.2026</t>
  </si>
  <si>
    <t>3</t>
  </si>
  <si>
    <t>Elektroinstallation EG</t>
  </si>
  <si>
    <t>VDE 0100, LS-Schalter geprüft</t>
  </si>
  <si>
    <t>Alle Stromkreise geprüft, Protokoll liegt vor</t>
  </si>
  <si>
    <t>E-Check Dok. beigefügt</t>
  </si>
  <si>
    <t>4</t>
  </si>
  <si>
    <t>Sanitär – Kaltwasser</t>
  </si>
  <si>
    <t>DVGW W 551, Druck 6 bar</t>
  </si>
  <si>
    <t>Druckprüfung bestanden, kein Leckagebefund</t>
  </si>
  <si>
    <t>5</t>
  </si>
  <si>
    <t>Sanitär – Warmwasser / Heizung</t>
  </si>
  <si>
    <t>TWA 60 °C, Zirk. geprüft</t>
  </si>
  <si>
    <t>Zirkulationspumpe läuft fehlerfrei</t>
  </si>
  <si>
    <t>6</t>
  </si>
  <si>
    <t>Lüftungsanlage</t>
  </si>
  <si>
    <t>DIN EN 16798, Luftmenge ±10 %</t>
  </si>
  <si>
    <t>Volumenstrom im Toleranzbereich, Filter neu</t>
  </si>
  <si>
    <t>7</t>
  </si>
  <si>
    <t>Brandschutzmaßnahmen</t>
  </si>
  <si>
    <t>LBO § 15, F90-Abschlüsse</t>
  </si>
  <si>
    <t>1 Brandschutztür klemmt, schließt nicht vollst.</t>
  </si>
  <si>
    <t>Kritisch</t>
  </si>
  <si>
    <t>Sofortmaßnahme erf., Frist 21.07.2026</t>
  </si>
  <si>
    <t>8</t>
  </si>
  <si>
    <t>Außenputz / Fassade</t>
  </si>
  <si>
    <t>DIN 18550, keine Hohlstellen</t>
  </si>
  <si>
    <t>Fassade geprüft, keine Auffälligkeiten</t>
  </si>
  <si>
    <t>Niedrig</t>
  </si>
  <si>
    <t>9</t>
  </si>
  <si>
    <t>Fenster und Türen</t>
  </si>
  <si>
    <t>Dichtheit, Funktion, Beschläge</t>
  </si>
  <si>
    <t>Alle Elemente gangbar, Dichtungen intakt</t>
  </si>
  <si>
    <t>10</t>
  </si>
  <si>
    <t>Außenanlagen / Erschließung</t>
  </si>
  <si>
    <t>Gemäß Lageplan Rev. 3</t>
  </si>
  <si>
    <t>Stellplätze markiert, Rinne fehlt in Sektion C</t>
  </si>
  <si>
    <t>Nacharbeit bis 04.08.2026</t>
  </si>
  <si>
    <t xml:space="preserve">  4  ZUSAMMENFASSUNG DER PRÜFERGEBNISSE  (automatisch berechnet)</t>
  </si>
  <si>
    <t>Geprüfte Positionen gesamt:</t>
  </si>
  <si>
    <t>Davon abgenommen (✓):</t>
  </si>
  <si>
    <t>Davon mit Mängeln (✗):</t>
  </si>
  <si>
    <t>Nicht geprüft (—):</t>
  </si>
  <si>
    <t>Abnahmequote:</t>
  </si>
  <si>
    <t>Kritische Mängel:</t>
  </si>
  <si>
    <t xml:space="preserve">  5  MÄNGELLISTE UND MAßNAHMENVERFOLGUNG</t>
  </si>
  <si>
    <t>Mangelbeschreibung (Ort, Art, Umfang)</t>
  </si>
  <si>
    <t>Schweregrad</t>
  </si>
  <si>
    <t>Verantwortlich</t>
  </si>
  <si>
    <t>Frist zur Behebung</t>
  </si>
  <si>
    <t>Status</t>
  </si>
  <si>
    <t>Erledigt am</t>
  </si>
  <si>
    <t>M-01</t>
  </si>
  <si>
    <t>Estrich Bereich B/7: 2 Fehlstellen Ebenheit &gt; 3 mm/2m</t>
  </si>
  <si>
    <t>Wesentlich</t>
  </si>
  <si>
    <t>28.07.2026</t>
  </si>
  <si>
    <t>Offen</t>
  </si>
  <si>
    <t>M-02</t>
  </si>
  <si>
    <t>Brandschutztür EG-Korridor A: schließt nicht vollständig</t>
  </si>
  <si>
    <t>Brandschutz Partner GmbH</t>
  </si>
  <si>
    <t>21.07.2026</t>
  </si>
  <si>
    <t>In Bearbeitung</t>
  </si>
  <si>
    <t>M-03</t>
  </si>
  <si>
    <t>Außenanlage Sektion C: Entwässerungsrinne fehlt</t>
  </si>
  <si>
    <t>Unwesentlich</t>
  </si>
  <si>
    <t>04.08.2026</t>
  </si>
  <si>
    <t>M-04</t>
  </si>
  <si>
    <t>Fehlende Schließbleche an 3 Innentüren EG-Büro 105–107</t>
  </si>
  <si>
    <t>Schreiner Handwerk GbR</t>
  </si>
  <si>
    <t>31.07.2026</t>
  </si>
  <si>
    <t>Erledigt</t>
  </si>
  <si>
    <t>10.07.2026</t>
  </si>
  <si>
    <t>___</t>
  </si>
  <si>
    <t>___________________________________________________</t>
  </si>
  <si>
    <t>__________</t>
  </si>
  <si>
    <t>__________________</t>
  </si>
  <si>
    <t xml:space="preserve">  6  ABNAHMEENTSCHEIDUNG</t>
  </si>
  <si>
    <t>☑  Abnahme erteilt</t>
  </si>
  <si>
    <t>Die Leistung wird vollständig abgenommen. Gewährleistungsfrist beginnt ab Abnahmedatum.</t>
  </si>
  <si>
    <t>☐  Abnahme unter Vorbehalt</t>
  </si>
  <si>
    <t>Abnahme wird mit Vorbehalt bzgl. der in Abschnitt 5 aufgeführten Mängel erteilt.</t>
  </si>
  <si>
    <t>☐  Abnahme verweigert</t>
  </si>
  <si>
    <t>Abnahme wird aufgrund wesentlicher Mängel verweigert. Schriftliche Begründung beigefügt.</t>
  </si>
  <si>
    <t>Gewährleistungsfrist</t>
  </si>
  <si>
    <t>5 Jahre gemäß VOB/B (bis 14.07.2031)</t>
  </si>
  <si>
    <t>Schlussrechnung fällig ab</t>
  </si>
  <si>
    <t xml:space="preserve">  7  UNTERSCHRIFTEN / BESTÄTIGUNG</t>
  </si>
  <si>
    <t>Mit ihrer Unterschrift bestätigen beide Parteien die Richtigkeit des Protokolls und die Kenntnisnahme der festgestellten Mängel.</t>
  </si>
  <si>
    <t>Thomas Brandt, Projektleiter  |  Bauherr Musterstadt GmbH  |  Datum: ___________</t>
  </si>
  <si>
    <t>Sandra Koch, Bauleiterin  |  Bau &amp; Ausbau Technik AG  |  Datum: ___________</t>
  </si>
  <si>
    <t>Abnahmeprotokoll  ·  Stand: Juli 2026  ·  Dieses Dokument ist nach Unterzeichnung beidseitig aufzubewahren. Aufbewahrungsfrist: Gewährleistungsfrist + 3 Jahre.</t>
  </si>
  <si>
    <t>MÄNGELÜBERSICHT  ·  Automatische Auswertung</t>
  </si>
  <si>
    <t>Alle Werte werden aus dem Blatt »Abnahmeprotokoll« automatisch übernommen</t>
  </si>
  <si>
    <t>Positionen
geprüft</t>
  </si>
  <si>
    <t>Abgenommen ✓</t>
  </si>
  <si>
    <t>Mit Mängeln ✗</t>
  </si>
  <si>
    <t>Abnahmequote</t>
  </si>
  <si>
    <t>Kritische
Mängel</t>
  </si>
  <si>
    <t xml:space="preserve">  Übersicht offene und kritische Maßnahmen</t>
  </si>
  <si>
    <t>Mangel-Nr.</t>
  </si>
  <si>
    <t>Beschreibung</t>
  </si>
  <si>
    <t>Frist</t>
  </si>
  <si>
    <t>HINWEISE ZUR NUTZUNG DIESER VORLAGE</t>
  </si>
  <si>
    <t>ABSCHNITT 1 – Projektdaten</t>
  </si>
  <si>
    <t>Tragen Sie alle Projektinformationen vollständig ein. Projektnummer und Vertragsgrundlage sind für die Rechtssicherheit entscheidend.</t>
  </si>
  <si>
    <t>ABSCHNITT 2 – Personen</t>
  </si>
  <si>
    <t>Alle bei der Abnahme anwesenden Personen müssen namentlich erfasst werden. Fehlende Unterschriften können die Rechtskraft beeinträchtigen.</t>
  </si>
  <si>
    <t>ABSCHNITT 3 – Prüfpunkte</t>
  </si>
  <si>
    <t>Passen Sie die Prüfpunkte an Ihr Projekt an. Nutzen Sie die Dropdown-Felder für Ergebnis (✓/✗/—) und Priorität. Das Ergebnis wird farblich hervorgehoben.</t>
  </si>
  <si>
    <t>ABSCHNITT 4 – Zusammenfassung</t>
  </si>
  <si>
    <t>Alle Werte werden automatisch berechnet. Keine manuelle Eingabe nötig.</t>
  </si>
  <si>
    <t>ABSCHNITT 5 – Mängelliste</t>
  </si>
  <si>
    <t>Dokumentieren Sie jeden Mangel mit Ort, Art und Umfang. Setzen Sie eine konkrete Frist. Nur schriftlich festgehaltene Mängel können später geltend gemacht werden.</t>
  </si>
  <si>
    <t>ABSCHNITT 6 – Entscheidung</t>
  </si>
  <si>
    <t>Markieren Sie die zutreffende Abnahmeentscheidung. Fügen Sie bei Vorbehalt oder Verweigerung eine schriftliche Begründung bei.</t>
  </si>
  <si>
    <t>ABSCHNITT 7 – Unterschriften</t>
  </si>
  <si>
    <t>Beide Parteien müssen unterschreiben. Ohne Unterschrift hat das Protokoll eingeschränkte Rechtswirkung.</t>
  </si>
  <si>
    <t>BLATT 2 – Mängelübersicht</t>
  </si>
  <si>
    <t>Zeigt automatisch berechnete KPIs und eine Übersicht aller Mängel. Keine Eingaben erforderlich.</t>
  </si>
  <si>
    <t>RECHTLICHE HINWEISE</t>
  </si>
  <si>
    <t>Dieses Protokoll dient als Nachweis gemäß § 640 BGB. Bei VOB-Verträgen gelten zusätzlich § 12 VOB/B. Aufbewahrungsfrist: Gewährleistungsfrist + 3 Jahre. DSGVO: Nur notwendige personenbezogene Daten erfassen.</t>
  </si>
  <si>
    <t>TIPPS</t>
  </si>
  <si>
    <t>• Speichern Sie das ausgefüllte Protokoll als PDF (Datei &gt; Exportieren &gt; PDF) für die Archivierung.
• Blattschutz aktivieren unter: Überprüfen &gt; Blatt schützen.
• Kopieren Sie die Datei für jede neue Abnahme – nie das Original überschreiben.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</si>
</sst>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"/>
    </font>
    <font>
      <b/>
      <sz val="28"/>
      <color rgb="FFFFFFFF"/>
      <name val="Calibri"/>
      <charset val="1"/>
    </font>
    <font>
      <i/>
      <sz val="9"/>
      <color rgb="FFAABBCC"/>
      <name val="Calibri"/>
      <charset val="1"/>
    </font>
    <font>
      <i/>
      <sz val="11"/>
      <color rgb="FFFFFFFF"/>
      <name val="Calibri"/>
      <charset val="1"/>
    </font>
    <font>
      <b/>
      <sz val="10"/>
      <color rgb="FFFFFFFF"/>
      <name val="Calibri"/>
      <charset val="1"/>
    </font>
    <font>
      <b/>
      <sz val="10"/>
      <color rgb="FF1B2A4A"/>
      <name val="Calibri"/>
      <charset val="1"/>
    </font>
    <font>
      <sz val="10"/>
      <color rgb="FF1B2A4A"/>
      <name val="Calibri"/>
      <charset val="1"/>
    </font>
    <font>
      <b/>
      <sz val="9"/>
      <color rgb="FFFFFFFF"/>
      <name val="Calibri"/>
      <charset val="1"/>
    </font>
    <font>
      <sz val="10"/>
      <name val="Calibri"/>
      <charset val="1"/>
    </font>
    <font>
      <i/>
      <sz val="9"/>
      <name val="Calibri"/>
      <charset val="1"/>
    </font>
    <font>
      <i/>
      <sz val="9"/>
      <color rgb="FF1B2A4A"/>
      <name val="Calibri"/>
      <charset val="1"/>
    </font>
    <font>
      <b/>
      <sz val="11"/>
      <color rgb="FF2D6A4F"/>
      <name val="Calibri"/>
      <charset val="1"/>
    </font>
    <font>
      <sz val="9"/>
      <color rgb="FF7D6608"/>
      <name val="Calibri"/>
      <charset val="1"/>
    </font>
    <font>
      <b/>
      <sz val="11"/>
      <color rgb="FFC0392B"/>
      <name val="Calibri"/>
      <charset val="1"/>
    </font>
    <font>
      <sz val="9"/>
      <color rgb="FF784212"/>
      <name val="Calibri"/>
      <charset val="1"/>
    </font>
    <font>
      <b/>
      <sz val="9"/>
      <color rgb="FFC0392B"/>
      <name val="Calibri"/>
      <charset val="1"/>
    </font>
    <font>
      <sz val="9"/>
      <color rgb="FF1E8449"/>
      <name val="Calibri"/>
      <charset val="1"/>
    </font>
    <font>
      <b/>
      <sz val="11"/>
      <color rgb="FF0000FF"/>
      <name val="Calibri"/>
      <charset val="1"/>
    </font>
    <font>
      <b/>
      <sz val="11"/>
      <color rgb="FF1B4A2A"/>
      <name val="Calibri"/>
      <charset val="1"/>
    </font>
    <font>
      <b/>
      <sz val="9"/>
      <color rgb="FF784212"/>
      <name val="Calibri"/>
      <charset val="1"/>
    </font>
    <font>
      <b/>
      <sz val="9"/>
      <color rgb="FF1E8449"/>
      <name val="Calibri"/>
      <charset val="1"/>
    </font>
    <font>
      <b/>
      <sz val="11"/>
      <color rgb="FF1B2A4A"/>
      <name val="Calibri"/>
      <charset val="1"/>
    </font>
    <font>
      <i/>
      <sz val="10"/>
      <color rgb="FF555555"/>
      <name val="Calibri"/>
      <charset val="1"/>
    </font>
    <font>
      <b/>
      <sz val="10"/>
      <color rgb="FF1B4A2A"/>
      <name val="Calibri"/>
      <charset val="1"/>
    </font>
    <font>
      <i/>
      <sz val="9"/>
      <color rgb="FF555555"/>
      <name val="Calibri"/>
      <charset val="1"/>
    </font>
    <font>
      <i/>
      <sz val="8"/>
      <color rgb="FFAAAAAA"/>
      <name val="Calibri"/>
      <charset val="1"/>
    </font>
    <font>
      <b/>
      <sz val="18"/>
      <color rgb="FFFFFFFF"/>
      <name val="Calibri"/>
      <charset val="1"/>
    </font>
    <font>
      <i/>
      <sz val="9"/>
      <color rgb="FF777777"/>
      <name val="Calibri"/>
      <charset val="1"/>
    </font>
    <font>
      <b/>
      <sz val="24"/>
      <color rgb="FF3D5A80"/>
      <name val="Calibri"/>
      <charset val="1"/>
    </font>
    <font>
      <b/>
      <sz val="24"/>
      <color rgb="FF2D6A4F"/>
      <name val="Calibri"/>
      <charset val="1"/>
    </font>
    <font>
      <b/>
      <sz val="24"/>
      <color rgb="FFE07A5F"/>
      <name val="Calibri"/>
      <charset val="1"/>
    </font>
    <font>
      <b/>
      <sz val="24"/>
      <color rgb="FF1B2A4A"/>
      <name val="Calibri"/>
      <charset val="1"/>
    </font>
    <font>
      <b/>
      <sz val="24"/>
      <color rgb="FFC0392B"/>
      <name val="Calibri"/>
      <charset val="1"/>
    </font>
    <font>
      <b/>
      <sz val="11"/>
      <color rgb="FFFFFFFF"/>
      <name val="Calibri"/>
      <charset val="1"/>
    </font>
    <font>
      <sz val="9"/>
      <color rgb="FF1B2A4A"/>
      <name val="Calibri"/>
      <charset val="1"/>
    </font>
    <font>
      <b/>
      <sz val="16"/>
      <color rgb="FFFFFFFF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3D5A80"/>
        <bgColor rgb="FF555555"/>
      </patternFill>
    </fill>
    <fill>
      <patternFill patternType="solid">
        <fgColor rgb="FFEFF3F8"/>
        <bgColor rgb="FFE8F4FD"/>
      </patternFill>
    </fill>
    <fill>
      <patternFill patternType="solid">
        <fgColor rgb="FFFFFFFF"/>
        <bgColor rgb="FFF9F9F9"/>
      </patternFill>
    </fill>
    <fill>
      <patternFill patternType="solid">
        <fgColor rgb="FFE8F4FD"/>
        <bgColor rgb="FFEFF3F8"/>
      </patternFill>
    </fill>
    <fill>
      <patternFill patternType="solid">
        <fgColor rgb="FFE07A5F"/>
        <bgColor rgb="FFFF6600"/>
      </patternFill>
    </fill>
    <fill>
      <patternFill patternType="solid">
        <fgColor rgb="FFF9F9F9"/>
        <bgColor rgb="FFFFFFFF"/>
      </patternFill>
    </fill>
    <fill>
      <patternFill patternType="solid">
        <fgColor rgb="FFD4EDDA"/>
        <bgColor rgb="FFE8F4FD"/>
      </patternFill>
    </fill>
    <fill>
      <patternFill patternType="solid">
        <fgColor rgb="FFFEF9E7"/>
        <bgColor rgb="FFF9F9F9"/>
      </patternFill>
    </fill>
    <fill>
      <patternFill patternType="solid">
        <fgColor rgb="FFFADBD8"/>
        <bgColor rgb="FFFDEBD0"/>
      </patternFill>
    </fill>
    <fill>
      <patternFill patternType="solid">
        <fgColor rgb="FFFDEBD0"/>
        <bgColor rgb="FFFADBD8"/>
      </patternFill>
    </fill>
    <fill>
      <patternFill patternType="solid">
        <fgColor rgb="FFF2CC8F"/>
        <bgColor rgb="FFFADBD8"/>
      </patternFill>
    </fill>
    <fill>
      <patternFill patternType="solid">
        <fgColor rgb="FF2D6A4F"/>
        <bgColor rgb="FF1E8449"/>
      </patternFill>
    </fill>
    <fill>
      <patternFill patternType="solid">
        <fgColor rgb="FFC0392B"/>
        <bgColor rgb="FF993366"/>
      </patternFill>
    </fill>
  </fills>
  <borders count="6">
    <border>
      <left/>
      <right/>
      <top/>
      <bottom/>
      <diagonal/>
    </border>
    <border>
      <left style="thin">
        <color rgb="FFC5CDD9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n">
        <color rgb="FFC5CDD9"/>
      </left>
      <right/>
      <top style="thin">
        <color rgb="FFC5CDD9"/>
      </top>
      <bottom style="thin">
        <color rgb="FFC5CD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1B2A4A"/>
      </left>
      <right/>
      <top style="medium">
        <color rgb="FF1B2A4A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2" fillId="5" borderId="2" xfId="0" applyFont="1" applyFill="1" applyBorder="1" applyAlignment="1">
      <alignment horizontal="left" vertical="center"/>
    </xf>
    <xf numFmtId="9" fontId="18" fillId="5" borderId="2" xfId="0" applyNumberFormat="1" applyFont="1" applyFill="1" applyBorder="1" applyAlignment="1">
      <alignment horizontal="center" vertical="center"/>
    </xf>
    <xf numFmtId="0" fontId="0" fillId="0" borderId="0" xfId="0"/>
    <xf numFmtId="0" fontId="17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9" fontId="31" fillId="5" borderId="1" xfId="0" applyNumberFormat="1" applyFont="1" applyFill="1" applyBorder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3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6608"/>
      <rgbColor rgb="FF800080"/>
      <rgbColor rgb="FF2D6A4F"/>
      <rgbColor rgb="FFAABBCC"/>
      <rgbColor rgb="FF777777"/>
      <rgbColor rgb="FF9999FF"/>
      <rgbColor rgb="FFC0392B"/>
      <rgbColor rgb="FFFEF9E7"/>
      <rgbColor rgb="FFE8F4FD"/>
      <rgbColor rgb="FF660066"/>
      <rgbColor rgb="FFE07A5F"/>
      <rgbColor rgb="FF0066CC"/>
      <rgbColor rgb="FFC5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3F8"/>
      <rgbColor rgb="FFD4EDDA"/>
      <rgbColor rgb="FFFDEBD0"/>
      <rgbColor rgb="FFF9F9F9"/>
      <rgbColor rgb="FFFADBD8"/>
      <rgbColor rgb="FFCC99FF"/>
      <rgbColor rgb="FFF2CC8F"/>
      <rgbColor rgb="FF3366FF"/>
      <rgbColor rgb="FF33CCCC"/>
      <rgbColor rgb="FF99CC00"/>
      <rgbColor rgb="FFFFCC00"/>
      <rgbColor rgb="FFFF9900"/>
      <rgbColor rgb="FFFF6600"/>
      <rgbColor rgb="FF3D5A80"/>
      <rgbColor rgb="FFAAAAAA"/>
      <rgbColor rgb="FF003366"/>
      <rgbColor rgb="FF1E8449"/>
      <rgbColor rgb="FF003300"/>
      <rgbColor rgb="FF1B4A2A"/>
      <rgbColor rgb="FF784212"/>
      <rgbColor rgb="FF993366"/>
      <rgbColor rgb="FF555555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0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40" sqref="E39:H40"/>
    </sheetView>
  </sheetViews>
  <sheetFormatPr baseColWidth="10" defaultColWidth="8.7109375" defaultRowHeight="15" x14ac:dyDescent="0.25"/>
  <cols>
    <col min="1" max="1" width="2.140625" customWidth="1"/>
    <col min="2" max="2" width="27.42578125" bestFit="1" customWidth="1"/>
    <col min="3" max="3" width="51.5703125" bestFit="1" customWidth="1"/>
    <col min="4" max="4" width="32.140625" bestFit="1" customWidth="1"/>
    <col min="5" max="5" width="45.42578125" bestFit="1" customWidth="1"/>
    <col min="6" max="6" width="21" bestFit="1" customWidth="1"/>
    <col min="7" max="7" width="12.140625" bestFit="1" customWidth="1"/>
    <col min="8" max="8" width="33.42578125" bestFit="1" customWidth="1"/>
    <col min="9" max="9" width="5" customWidth="1"/>
  </cols>
  <sheetData>
    <row r="1" spans="2:8" ht="7.5" customHeight="1" x14ac:dyDescent="0.25"/>
    <row r="2" spans="2:8" ht="60" customHeight="1" x14ac:dyDescent="0.25">
      <c r="B2" s="61" t="s">
        <v>0</v>
      </c>
      <c r="C2" s="61"/>
      <c r="D2" s="61"/>
      <c r="E2" s="61"/>
      <c r="F2" s="13" t="s">
        <v>1</v>
      </c>
      <c r="G2" s="13"/>
      <c r="H2" s="13"/>
    </row>
    <row r="3" spans="2:8" ht="7.5" customHeight="1" x14ac:dyDescent="0.25"/>
    <row r="4" spans="2:8" ht="19.5" customHeight="1" x14ac:dyDescent="0.25">
      <c r="B4" s="12" t="s">
        <v>2</v>
      </c>
      <c r="C4" s="12"/>
      <c r="D4" s="12"/>
      <c r="E4" s="12"/>
      <c r="F4" s="12"/>
      <c r="G4" s="12"/>
      <c r="H4" s="12"/>
    </row>
    <row r="5" spans="2:8" ht="15.75" customHeight="1" x14ac:dyDescent="0.25"/>
    <row r="6" spans="2:8" ht="18" customHeight="1" x14ac:dyDescent="0.25">
      <c r="B6" s="11" t="s">
        <v>3</v>
      </c>
      <c r="C6" s="11"/>
      <c r="D6" s="11"/>
      <c r="E6" s="11"/>
      <c r="F6" s="11"/>
      <c r="G6" s="11"/>
      <c r="H6" s="11"/>
    </row>
    <row r="7" spans="2:8" ht="18" customHeight="1" x14ac:dyDescent="0.25">
      <c r="B7" s="14" t="s">
        <v>4</v>
      </c>
      <c r="C7" s="10" t="s">
        <v>5</v>
      </c>
      <c r="D7" s="10"/>
      <c r="E7" s="10"/>
      <c r="F7" s="10"/>
      <c r="G7" s="10"/>
      <c r="H7" s="10"/>
    </row>
    <row r="8" spans="2:8" ht="18" customHeight="1" x14ac:dyDescent="0.25">
      <c r="B8" s="14" t="s">
        <v>6</v>
      </c>
      <c r="C8" s="10" t="s">
        <v>7</v>
      </c>
      <c r="D8" s="10"/>
      <c r="E8" s="10"/>
    </row>
    <row r="9" spans="2:8" ht="18" customHeight="1" x14ac:dyDescent="0.25">
      <c r="B9" s="14" t="s">
        <v>8</v>
      </c>
      <c r="C9" s="10" t="s">
        <v>9</v>
      </c>
      <c r="D9" s="10"/>
      <c r="E9" s="10"/>
      <c r="F9" s="14" t="s">
        <v>10</v>
      </c>
      <c r="G9" s="10" t="s">
        <v>11</v>
      </c>
      <c r="H9" s="10"/>
    </row>
    <row r="10" spans="2:8" ht="18" customHeight="1" x14ac:dyDescent="0.25">
      <c r="B10" s="14" t="s">
        <v>12</v>
      </c>
      <c r="C10" s="10" t="s">
        <v>13</v>
      </c>
      <c r="D10" s="10"/>
      <c r="E10" s="10"/>
      <c r="F10" s="10"/>
      <c r="G10" s="10"/>
      <c r="H10" s="10"/>
    </row>
    <row r="11" spans="2:8" ht="18" customHeight="1" x14ac:dyDescent="0.25">
      <c r="B11" s="14" t="s">
        <v>14</v>
      </c>
      <c r="C11" s="10" t="s">
        <v>15</v>
      </c>
      <c r="D11" s="10"/>
      <c r="E11" s="10"/>
      <c r="F11" s="10"/>
      <c r="G11" s="10"/>
      <c r="H11" s="10"/>
    </row>
    <row r="12" spans="2:8" ht="18" customHeight="1" x14ac:dyDescent="0.25">
      <c r="B12" s="14" t="s">
        <v>16</v>
      </c>
      <c r="C12" s="15" t="s">
        <v>17</v>
      </c>
      <c r="D12" s="14" t="s">
        <v>18</v>
      </c>
      <c r="E12" s="15" t="s">
        <v>19</v>
      </c>
      <c r="F12" s="14" t="s">
        <v>20</v>
      </c>
      <c r="G12" s="9" t="s">
        <v>21</v>
      </c>
      <c r="H12" s="9"/>
    </row>
    <row r="14" spans="2:8" ht="18" customHeight="1" x14ac:dyDescent="0.25">
      <c r="B14" s="11" t="s">
        <v>22</v>
      </c>
      <c r="C14" s="11"/>
      <c r="D14" s="11"/>
      <c r="E14" s="11"/>
      <c r="F14" s="11"/>
      <c r="G14" s="11"/>
      <c r="H14" s="11"/>
    </row>
    <row r="15" spans="2:8" ht="21.75" customHeight="1" x14ac:dyDescent="0.25">
      <c r="B15" s="16" t="s">
        <v>23</v>
      </c>
      <c r="C15" s="8" t="s">
        <v>24</v>
      </c>
      <c r="D15" s="8"/>
      <c r="E15" s="16" t="s">
        <v>25</v>
      </c>
      <c r="F15" s="16" t="s">
        <v>26</v>
      </c>
      <c r="G15" s="16" t="s">
        <v>27</v>
      </c>
      <c r="H15" s="16"/>
    </row>
    <row r="16" spans="2:8" ht="18" customHeight="1" x14ac:dyDescent="0.25">
      <c r="B16" s="17" t="s">
        <v>28</v>
      </c>
      <c r="C16" s="7" t="s">
        <v>9</v>
      </c>
      <c r="D16" s="7"/>
      <c r="E16" s="18" t="s">
        <v>29</v>
      </c>
      <c r="F16" s="19" t="s">
        <v>30</v>
      </c>
      <c r="G16" s="6"/>
      <c r="H16" s="6"/>
    </row>
    <row r="17" spans="2:8" ht="18" customHeight="1" x14ac:dyDescent="0.25">
      <c r="B17" s="17" t="s">
        <v>31</v>
      </c>
      <c r="C17" s="7" t="s">
        <v>11</v>
      </c>
      <c r="D17" s="7"/>
      <c r="E17" s="18" t="s">
        <v>32</v>
      </c>
      <c r="F17" s="19" t="s">
        <v>33</v>
      </c>
      <c r="G17" s="6"/>
      <c r="H17" s="6"/>
    </row>
    <row r="18" spans="2:8" ht="18" customHeight="1" x14ac:dyDescent="0.25">
      <c r="B18" s="17" t="s">
        <v>34</v>
      </c>
      <c r="C18" s="7" t="s">
        <v>35</v>
      </c>
      <c r="D18" s="7"/>
      <c r="E18" s="18" t="s">
        <v>36</v>
      </c>
      <c r="F18" s="19" t="s">
        <v>37</v>
      </c>
      <c r="G18" s="6"/>
      <c r="H18" s="6"/>
    </row>
    <row r="19" spans="2:8" ht="18" customHeight="1" x14ac:dyDescent="0.25">
      <c r="B19" s="17" t="s">
        <v>38</v>
      </c>
      <c r="C19" s="7" t="s">
        <v>38</v>
      </c>
      <c r="D19" s="7"/>
      <c r="E19" s="18" t="s">
        <v>38</v>
      </c>
      <c r="F19" s="19" t="s">
        <v>39</v>
      </c>
      <c r="G19" s="6"/>
      <c r="H19" s="6"/>
    </row>
    <row r="21" spans="2:8" ht="18" customHeight="1" x14ac:dyDescent="0.25">
      <c r="B21" s="11" t="s">
        <v>40</v>
      </c>
      <c r="C21" s="11"/>
      <c r="D21" s="11"/>
      <c r="E21" s="11"/>
      <c r="F21" s="11"/>
      <c r="G21" s="11"/>
      <c r="H21" s="11"/>
    </row>
    <row r="22" spans="2:8" ht="15.75" customHeight="1" x14ac:dyDescent="0.25">
      <c r="B22" s="5" t="s">
        <v>41</v>
      </c>
      <c r="C22" s="5"/>
      <c r="D22" s="5"/>
      <c r="E22" s="5"/>
      <c r="F22" s="5"/>
      <c r="G22" s="5"/>
      <c r="H22" s="5"/>
    </row>
    <row r="23" spans="2:8" ht="21.75" customHeight="1" x14ac:dyDescent="0.25">
      <c r="B23" s="20" t="s">
        <v>42</v>
      </c>
      <c r="C23" s="20" t="s">
        <v>43</v>
      </c>
      <c r="D23" s="20" t="s">
        <v>44</v>
      </c>
      <c r="E23" s="20" t="s">
        <v>45</v>
      </c>
      <c r="F23" s="20" t="s">
        <v>46</v>
      </c>
      <c r="G23" s="20" t="s">
        <v>47</v>
      </c>
      <c r="H23" s="20" t="s">
        <v>48</v>
      </c>
    </row>
    <row r="24" spans="2:8" ht="19.5" customHeight="1" x14ac:dyDescent="0.25">
      <c r="B24" s="15" t="s">
        <v>49</v>
      </c>
      <c r="C24" s="21" t="s">
        <v>50</v>
      </c>
      <c r="D24" s="22" t="s">
        <v>51</v>
      </c>
      <c r="E24" s="22" t="s">
        <v>52</v>
      </c>
      <c r="F24" s="23" t="s">
        <v>53</v>
      </c>
      <c r="G24" s="24" t="s">
        <v>54</v>
      </c>
      <c r="H24" s="22" t="s">
        <v>55</v>
      </c>
    </row>
    <row r="25" spans="2:8" ht="19.5" customHeight="1" x14ac:dyDescent="0.25">
      <c r="B25" s="25" t="s">
        <v>56</v>
      </c>
      <c r="C25" s="26" t="s">
        <v>57</v>
      </c>
      <c r="D25" s="27" t="s">
        <v>58</v>
      </c>
      <c r="E25" s="27" t="s">
        <v>59</v>
      </c>
      <c r="F25" s="28" t="s">
        <v>60</v>
      </c>
      <c r="G25" s="29" t="s">
        <v>61</v>
      </c>
      <c r="H25" s="27" t="s">
        <v>62</v>
      </c>
    </row>
    <row r="26" spans="2:8" ht="19.5" customHeight="1" x14ac:dyDescent="0.25">
      <c r="B26" s="15" t="s">
        <v>63</v>
      </c>
      <c r="C26" s="21" t="s">
        <v>64</v>
      </c>
      <c r="D26" s="22" t="s">
        <v>65</v>
      </c>
      <c r="E26" s="22" t="s">
        <v>66</v>
      </c>
      <c r="F26" s="23" t="s">
        <v>53</v>
      </c>
      <c r="G26" s="29" t="s">
        <v>61</v>
      </c>
      <c r="H26" s="22" t="s">
        <v>67</v>
      </c>
    </row>
    <row r="27" spans="2:8" ht="19.5" customHeight="1" x14ac:dyDescent="0.25">
      <c r="B27" s="25" t="s">
        <v>68</v>
      </c>
      <c r="C27" s="26" t="s">
        <v>69</v>
      </c>
      <c r="D27" s="27" t="s">
        <v>70</v>
      </c>
      <c r="E27" s="27" t="s">
        <v>71</v>
      </c>
      <c r="F27" s="23" t="s">
        <v>53</v>
      </c>
      <c r="G27" s="29" t="s">
        <v>61</v>
      </c>
      <c r="H27" s="27"/>
    </row>
    <row r="28" spans="2:8" ht="19.5" customHeight="1" x14ac:dyDescent="0.25">
      <c r="B28" s="15" t="s">
        <v>72</v>
      </c>
      <c r="C28" s="21" t="s">
        <v>73</v>
      </c>
      <c r="D28" s="22" t="s">
        <v>74</v>
      </c>
      <c r="E28" s="22" t="s">
        <v>75</v>
      </c>
      <c r="F28" s="23" t="s">
        <v>53</v>
      </c>
      <c r="G28" s="24" t="s">
        <v>54</v>
      </c>
      <c r="H28" s="22"/>
    </row>
    <row r="29" spans="2:8" ht="19.5" customHeight="1" x14ac:dyDescent="0.25">
      <c r="B29" s="25" t="s">
        <v>76</v>
      </c>
      <c r="C29" s="26" t="s">
        <v>77</v>
      </c>
      <c r="D29" s="27" t="s">
        <v>78</v>
      </c>
      <c r="E29" s="27" t="s">
        <v>79</v>
      </c>
      <c r="F29" s="23" t="s">
        <v>53</v>
      </c>
      <c r="G29" s="24" t="s">
        <v>54</v>
      </c>
      <c r="H29" s="27"/>
    </row>
    <row r="30" spans="2:8" ht="19.5" customHeight="1" x14ac:dyDescent="0.25">
      <c r="B30" s="15" t="s">
        <v>80</v>
      </c>
      <c r="C30" s="21" t="s">
        <v>81</v>
      </c>
      <c r="D30" s="22" t="s">
        <v>82</v>
      </c>
      <c r="E30" s="22" t="s">
        <v>83</v>
      </c>
      <c r="F30" s="28" t="s">
        <v>60</v>
      </c>
      <c r="G30" s="30" t="s">
        <v>84</v>
      </c>
      <c r="H30" s="22" t="s">
        <v>85</v>
      </c>
    </row>
    <row r="31" spans="2:8" ht="19.5" customHeight="1" x14ac:dyDescent="0.25">
      <c r="B31" s="25" t="s">
        <v>86</v>
      </c>
      <c r="C31" s="26" t="s">
        <v>87</v>
      </c>
      <c r="D31" s="27" t="s">
        <v>88</v>
      </c>
      <c r="E31" s="27" t="s">
        <v>89</v>
      </c>
      <c r="F31" s="23" t="s">
        <v>53</v>
      </c>
      <c r="G31" s="31" t="s">
        <v>90</v>
      </c>
      <c r="H31" s="27"/>
    </row>
    <row r="32" spans="2:8" ht="19.5" customHeight="1" x14ac:dyDescent="0.25">
      <c r="B32" s="15" t="s">
        <v>91</v>
      </c>
      <c r="C32" s="21" t="s">
        <v>92</v>
      </c>
      <c r="D32" s="22" t="s">
        <v>93</v>
      </c>
      <c r="E32" s="22" t="s">
        <v>94</v>
      </c>
      <c r="F32" s="23" t="s">
        <v>53</v>
      </c>
      <c r="G32" s="24" t="s">
        <v>54</v>
      </c>
      <c r="H32" s="22"/>
    </row>
    <row r="33" spans="2:8" ht="19.5" customHeight="1" x14ac:dyDescent="0.25">
      <c r="B33" s="25" t="s">
        <v>95</v>
      </c>
      <c r="C33" s="26" t="s">
        <v>96</v>
      </c>
      <c r="D33" s="27" t="s">
        <v>97</v>
      </c>
      <c r="E33" s="27" t="s">
        <v>98</v>
      </c>
      <c r="F33" s="28" t="s">
        <v>60</v>
      </c>
      <c r="G33" s="31" t="s">
        <v>90</v>
      </c>
      <c r="H33" s="27" t="s">
        <v>99</v>
      </c>
    </row>
    <row r="35" spans="2:8" ht="18" customHeight="1" x14ac:dyDescent="0.25">
      <c r="B35" s="11" t="s">
        <v>100</v>
      </c>
      <c r="C35" s="11"/>
      <c r="D35" s="11"/>
      <c r="E35" s="11"/>
      <c r="F35" s="11"/>
      <c r="G35" s="11"/>
      <c r="H35" s="11"/>
    </row>
    <row r="36" spans="2:8" ht="18" customHeight="1" x14ac:dyDescent="0.25">
      <c r="B36" s="14" t="s">
        <v>101</v>
      </c>
      <c r="C36" s="4">
        <f>COUNTA(B24:B33)</f>
        <v>10</v>
      </c>
      <c r="D36" s="4"/>
      <c r="E36" s="3"/>
      <c r="F36" s="3"/>
      <c r="G36" s="3"/>
      <c r="H36" s="3"/>
    </row>
    <row r="37" spans="2:8" ht="18" customHeight="1" x14ac:dyDescent="0.25">
      <c r="B37" s="14" t="s">
        <v>102</v>
      </c>
      <c r="C37" s="4">
        <f>COUNTIF(F24:F33,"✓")</f>
        <v>7</v>
      </c>
      <c r="D37" s="4"/>
      <c r="E37" s="3"/>
      <c r="F37" s="3"/>
      <c r="G37" s="3"/>
      <c r="H37" s="3"/>
    </row>
    <row r="38" spans="2:8" ht="18" customHeight="1" x14ac:dyDescent="0.25">
      <c r="B38" s="14" t="s">
        <v>103</v>
      </c>
      <c r="C38" s="4">
        <f>COUNTIF(F24:F33,"✗")</f>
        <v>3</v>
      </c>
      <c r="D38" s="4"/>
      <c r="E38" s="3"/>
      <c r="F38" s="3"/>
      <c r="G38" s="3"/>
      <c r="H38" s="3"/>
    </row>
    <row r="39" spans="2:8" ht="18" customHeight="1" x14ac:dyDescent="0.25">
      <c r="B39" s="14" t="s">
        <v>104</v>
      </c>
      <c r="C39" s="4">
        <f>COUNTIF(F24:F33,"—")</f>
        <v>0</v>
      </c>
      <c r="D39" s="4"/>
      <c r="E39" s="3"/>
      <c r="F39" s="3"/>
      <c r="G39" s="3"/>
      <c r="H39" s="3"/>
    </row>
    <row r="40" spans="2:8" ht="18" customHeight="1" x14ac:dyDescent="0.25">
      <c r="B40" s="14" t="s">
        <v>105</v>
      </c>
      <c r="C40" s="2">
        <f>IFERROR(COUNTIF(F24:F33,"✓")/COUNTA(F24:F33),0)</f>
        <v>0.7</v>
      </c>
      <c r="D40" s="2"/>
      <c r="E40" s="3"/>
      <c r="F40" s="3"/>
      <c r="G40" s="3"/>
      <c r="H40" s="3"/>
    </row>
    <row r="41" spans="2:8" ht="18" customHeight="1" x14ac:dyDescent="0.25">
      <c r="B41" s="14" t="s">
        <v>106</v>
      </c>
      <c r="C41" s="4">
        <f>COUNTIF(G24:G33,"Kritisch")</f>
        <v>1</v>
      </c>
      <c r="D41" s="4"/>
      <c r="E41" s="3"/>
      <c r="F41" s="3"/>
      <c r="G41" s="3"/>
      <c r="H41" s="3"/>
    </row>
    <row r="44" spans="2:8" ht="18" customHeight="1" x14ac:dyDescent="0.25">
      <c r="B44" s="11" t="s">
        <v>107</v>
      </c>
      <c r="C44" s="11"/>
      <c r="D44" s="11"/>
      <c r="E44" s="11"/>
      <c r="F44" s="11"/>
      <c r="G44" s="11"/>
      <c r="H44" s="11"/>
    </row>
    <row r="45" spans="2:8" ht="21.75" customHeight="1" x14ac:dyDescent="0.25">
      <c r="B45" s="16" t="s">
        <v>42</v>
      </c>
      <c r="C45" s="16" t="s">
        <v>108</v>
      </c>
      <c r="D45" s="16" t="s">
        <v>109</v>
      </c>
      <c r="E45" s="16" t="s">
        <v>110</v>
      </c>
      <c r="F45" s="16" t="s">
        <v>111</v>
      </c>
      <c r="G45" s="16" t="s">
        <v>112</v>
      </c>
      <c r="H45" s="16" t="s">
        <v>113</v>
      </c>
    </row>
    <row r="46" spans="2:8" ht="19.5" customHeight="1" x14ac:dyDescent="0.25">
      <c r="B46" s="15" t="s">
        <v>114</v>
      </c>
      <c r="C46" s="22" t="s">
        <v>115</v>
      </c>
      <c r="D46" s="30" t="s">
        <v>116</v>
      </c>
      <c r="E46" s="21" t="s">
        <v>11</v>
      </c>
      <c r="F46" s="15" t="s">
        <v>117</v>
      </c>
      <c r="G46" s="30" t="s">
        <v>118</v>
      </c>
      <c r="H46" s="15"/>
    </row>
    <row r="47" spans="2:8" ht="19.5" customHeight="1" x14ac:dyDescent="0.25">
      <c r="B47" s="25" t="s">
        <v>119</v>
      </c>
      <c r="C47" s="27" t="s">
        <v>120</v>
      </c>
      <c r="D47" s="30" t="s">
        <v>116</v>
      </c>
      <c r="E47" s="26" t="s">
        <v>121</v>
      </c>
      <c r="F47" s="25" t="s">
        <v>122</v>
      </c>
      <c r="G47" s="32" t="s">
        <v>123</v>
      </c>
      <c r="H47" s="25"/>
    </row>
    <row r="48" spans="2:8" ht="19.5" customHeight="1" x14ac:dyDescent="0.25">
      <c r="B48" s="15" t="s">
        <v>124</v>
      </c>
      <c r="C48" s="22" t="s">
        <v>125</v>
      </c>
      <c r="D48" s="24" t="s">
        <v>126</v>
      </c>
      <c r="E48" s="21" t="s">
        <v>11</v>
      </c>
      <c r="F48" s="15" t="s">
        <v>127</v>
      </c>
      <c r="G48" s="30" t="s">
        <v>118</v>
      </c>
      <c r="H48" s="15"/>
    </row>
    <row r="49" spans="2:8" ht="19.5" customHeight="1" x14ac:dyDescent="0.25">
      <c r="B49" s="25" t="s">
        <v>128</v>
      </c>
      <c r="C49" s="27" t="s">
        <v>129</v>
      </c>
      <c r="D49" s="24" t="s">
        <v>126</v>
      </c>
      <c r="E49" s="26" t="s">
        <v>130</v>
      </c>
      <c r="F49" s="25" t="s">
        <v>131</v>
      </c>
      <c r="G49" s="33" t="s">
        <v>132</v>
      </c>
      <c r="H49" s="25" t="s">
        <v>133</v>
      </c>
    </row>
    <row r="50" spans="2:8" ht="19.5" customHeight="1" x14ac:dyDescent="0.25">
      <c r="B50" s="15" t="s">
        <v>134</v>
      </c>
      <c r="C50" s="22" t="s">
        <v>135</v>
      </c>
      <c r="D50" s="15" t="s">
        <v>136</v>
      </c>
      <c r="E50" s="21" t="s">
        <v>137</v>
      </c>
      <c r="F50" s="15" t="s">
        <v>136</v>
      </c>
      <c r="G50" s="15" t="s">
        <v>136</v>
      </c>
      <c r="H50" s="15"/>
    </row>
    <row r="53" spans="2:8" ht="18" customHeight="1" x14ac:dyDescent="0.25">
      <c r="B53" s="11" t="s">
        <v>138</v>
      </c>
      <c r="C53" s="11"/>
      <c r="D53" s="11"/>
      <c r="E53" s="11"/>
      <c r="F53" s="11"/>
      <c r="G53" s="11"/>
      <c r="H53" s="11"/>
    </row>
    <row r="54" spans="2:8" ht="19.5" customHeight="1" x14ac:dyDescent="0.25">
      <c r="B54" s="34" t="s">
        <v>139</v>
      </c>
      <c r="C54" s="1" t="s">
        <v>140</v>
      </c>
      <c r="D54" s="1"/>
      <c r="E54" s="1"/>
      <c r="F54" s="1"/>
      <c r="G54" s="1"/>
      <c r="H54" s="1"/>
    </row>
    <row r="55" spans="2:8" ht="19.5" customHeight="1" x14ac:dyDescent="0.25">
      <c r="B55" s="34" t="s">
        <v>141</v>
      </c>
      <c r="C55" s="1" t="s">
        <v>142</v>
      </c>
      <c r="D55" s="1"/>
      <c r="E55" s="1"/>
      <c r="F55" s="1"/>
      <c r="G55" s="1"/>
      <c r="H55" s="1"/>
    </row>
    <row r="56" spans="2:8" ht="19.5" customHeight="1" x14ac:dyDescent="0.25">
      <c r="B56" s="34" t="s">
        <v>143</v>
      </c>
      <c r="C56" s="1" t="s">
        <v>144</v>
      </c>
      <c r="D56" s="1"/>
      <c r="E56" s="1"/>
      <c r="F56" s="1"/>
      <c r="G56" s="1"/>
      <c r="H56" s="1"/>
    </row>
    <row r="58" spans="2:8" ht="18" customHeight="1" x14ac:dyDescent="0.25">
      <c r="B58" s="14" t="s">
        <v>145</v>
      </c>
      <c r="C58" s="50" t="s">
        <v>146</v>
      </c>
      <c r="D58" s="50"/>
      <c r="E58" s="50"/>
      <c r="F58" s="14" t="s">
        <v>147</v>
      </c>
      <c r="G58" s="51" t="s">
        <v>17</v>
      </c>
      <c r="H58" s="51"/>
    </row>
    <row r="61" spans="2:8" ht="18" customHeight="1" x14ac:dyDescent="0.25">
      <c r="B61" s="11" t="s">
        <v>148</v>
      </c>
      <c r="C61" s="11"/>
      <c r="D61" s="11"/>
      <c r="E61" s="11"/>
      <c r="F61" s="11"/>
      <c r="G61" s="11"/>
      <c r="H61" s="11"/>
    </row>
    <row r="62" spans="2:8" ht="27.75" customHeight="1" x14ac:dyDescent="0.25">
      <c r="B62" s="52" t="s">
        <v>149</v>
      </c>
      <c r="C62" s="52"/>
      <c r="D62" s="52"/>
      <c r="E62" s="52"/>
      <c r="F62" s="52"/>
      <c r="G62" s="52"/>
      <c r="H62" s="52"/>
    </row>
    <row r="63" spans="2:8" ht="19.5" customHeight="1" x14ac:dyDescent="0.25">
      <c r="B63" s="53" t="s">
        <v>8</v>
      </c>
      <c r="C63" s="53"/>
      <c r="D63" s="53"/>
      <c r="F63" s="53" t="s">
        <v>10</v>
      </c>
      <c r="G63" s="53"/>
      <c r="H63" s="53"/>
    </row>
    <row r="64" spans="2:8" ht="49.5" customHeight="1" x14ac:dyDescent="0.25">
      <c r="B64" s="54"/>
      <c r="C64" s="54"/>
      <c r="D64" s="54"/>
      <c r="F64" s="54"/>
      <c r="G64" s="54"/>
      <c r="H64" s="54"/>
    </row>
    <row r="65" spans="2:8" x14ac:dyDescent="0.25">
      <c r="B65" s="54"/>
      <c r="C65" s="54"/>
      <c r="D65" s="54"/>
      <c r="F65" s="54"/>
      <c r="G65" s="54"/>
      <c r="H65" s="54"/>
    </row>
    <row r="66" spans="2:8" x14ac:dyDescent="0.25">
      <c r="B66" s="54"/>
      <c r="C66" s="54"/>
      <c r="D66" s="54"/>
      <c r="F66" s="54"/>
      <c r="G66" s="54"/>
      <c r="H66" s="54"/>
    </row>
    <row r="67" spans="2:8" x14ac:dyDescent="0.25">
      <c r="B67" s="54"/>
      <c r="C67" s="54"/>
      <c r="D67" s="54"/>
      <c r="F67" s="54"/>
      <c r="G67" s="54"/>
      <c r="H67" s="54"/>
    </row>
    <row r="68" spans="2:8" ht="15.75" customHeight="1" x14ac:dyDescent="0.25">
      <c r="B68" s="55" t="s">
        <v>150</v>
      </c>
      <c r="C68" s="55"/>
      <c r="D68" s="55"/>
      <c r="F68" s="55" t="s">
        <v>151</v>
      </c>
      <c r="G68" s="55"/>
      <c r="H68" s="55"/>
    </row>
    <row r="70" spans="2:8" ht="15.75" customHeight="1" x14ac:dyDescent="0.25">
      <c r="B70" s="56" t="s">
        <v>152</v>
      </c>
      <c r="C70" s="56"/>
      <c r="D70" s="56"/>
      <c r="E70" s="56"/>
      <c r="F70" s="56"/>
      <c r="G70" s="56"/>
      <c r="H70" s="56"/>
    </row>
  </sheetData>
  <mergeCells count="52">
    <mergeCell ref="B68:D68"/>
    <mergeCell ref="F68:H68"/>
    <mergeCell ref="B70:H70"/>
    <mergeCell ref="B61:H61"/>
    <mergeCell ref="B62:H62"/>
    <mergeCell ref="B63:D63"/>
    <mergeCell ref="F63:H63"/>
    <mergeCell ref="B64:D67"/>
    <mergeCell ref="F64:H67"/>
    <mergeCell ref="B53:H53"/>
    <mergeCell ref="C54:H54"/>
    <mergeCell ref="C55:H55"/>
    <mergeCell ref="C56:H56"/>
    <mergeCell ref="C58:E58"/>
    <mergeCell ref="G58:H58"/>
    <mergeCell ref="C40:D40"/>
    <mergeCell ref="E40:H40"/>
    <mergeCell ref="C41:D41"/>
    <mergeCell ref="E41:H41"/>
    <mergeCell ref="B44:H44"/>
    <mergeCell ref="C37:D37"/>
    <mergeCell ref="E37:H37"/>
    <mergeCell ref="C38:D38"/>
    <mergeCell ref="E38:H38"/>
    <mergeCell ref="C39:D39"/>
    <mergeCell ref="E39:H39"/>
    <mergeCell ref="B21:H21"/>
    <mergeCell ref="B22:H22"/>
    <mergeCell ref="B35:H35"/>
    <mergeCell ref="C36:D36"/>
    <mergeCell ref="E36:H36"/>
    <mergeCell ref="C17:D17"/>
    <mergeCell ref="G17:H17"/>
    <mergeCell ref="C18:D18"/>
    <mergeCell ref="G18:H18"/>
    <mergeCell ref="C19:D19"/>
    <mergeCell ref="G19:H19"/>
    <mergeCell ref="G12:H12"/>
    <mergeCell ref="B14:H14"/>
    <mergeCell ref="C15:D15"/>
    <mergeCell ref="C16:D16"/>
    <mergeCell ref="G16:H16"/>
    <mergeCell ref="C8:E8"/>
    <mergeCell ref="C9:E9"/>
    <mergeCell ref="G9:H9"/>
    <mergeCell ref="C10:H10"/>
    <mergeCell ref="C11:H11"/>
    <mergeCell ref="B2:E2"/>
    <mergeCell ref="F2:H2"/>
    <mergeCell ref="B4:H4"/>
    <mergeCell ref="B6:H6"/>
    <mergeCell ref="C7:H7"/>
  </mergeCells>
  <dataValidations count="5">
    <dataValidation type="list" sqref="G11" xr:uid="{00000000-0002-0000-0000-000000000000}">
      <formula1>"Schlussabnahme,Teilabnahme,Zwischenabnahme,Abnahme unter Vorbehalt,Technische Abnahme"</formula1>
      <formula2>0</formula2>
    </dataValidation>
    <dataValidation type="list" sqref="F24:F33" xr:uid="{00000000-0002-0000-0000-000001000000}">
      <formula1>"✓,✗,—"</formula1>
      <formula2>0</formula2>
    </dataValidation>
    <dataValidation type="list" sqref="G24:G33" xr:uid="{00000000-0002-0000-0000-000002000000}">
      <formula1>"Kritisch,Hoch,Mittel,Niedrig"</formula1>
      <formula2>0</formula2>
    </dataValidation>
    <dataValidation type="list" sqref="D46:D50" xr:uid="{00000000-0002-0000-0000-000003000000}">
      <formula1>"Wesentlich,Unwesentlich"</formula1>
      <formula2>0</formula2>
    </dataValidation>
    <dataValidation type="list" sqref="G46:G50" xr:uid="{00000000-0002-0000-0000-000004000000}">
      <formula1>"Offen,In Bearbeitung,Erledigt,Verweigert"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4"/>
  <sheetViews>
    <sheetView showGridLines="0" zoomScale="95" zoomScaleNormal="95" workbookViewId="0"/>
  </sheetViews>
  <sheetFormatPr baseColWidth="10" defaultColWidth="8.7109375" defaultRowHeight="15" x14ac:dyDescent="0.25"/>
  <cols>
    <col min="1" max="1" width="3" customWidth="1"/>
    <col min="2" max="2" width="18" customWidth="1"/>
    <col min="3" max="6" width="12" customWidth="1"/>
    <col min="7" max="7" width="18" customWidth="1"/>
    <col min="8" max="8" width="3" customWidth="1"/>
  </cols>
  <sheetData>
    <row r="2" spans="2:7" ht="45" customHeight="1" x14ac:dyDescent="0.25">
      <c r="B2" s="57" t="s">
        <v>153</v>
      </c>
      <c r="C2" s="57"/>
      <c r="D2" s="57"/>
      <c r="E2" s="57"/>
      <c r="F2" s="57"/>
      <c r="G2" s="57"/>
    </row>
    <row r="3" spans="2:7" ht="15.75" customHeight="1" x14ac:dyDescent="0.25">
      <c r="B3" s="58" t="s">
        <v>154</v>
      </c>
      <c r="C3" s="58"/>
      <c r="D3" s="58"/>
      <c r="E3" s="58"/>
      <c r="F3" s="58"/>
      <c r="G3" s="58"/>
    </row>
    <row r="5" spans="2:7" ht="27.75" customHeight="1" x14ac:dyDescent="0.25">
      <c r="B5" s="35" t="s">
        <v>155</v>
      </c>
      <c r="C5" s="36" t="s">
        <v>156</v>
      </c>
      <c r="D5" s="16" t="s">
        <v>157</v>
      </c>
      <c r="E5" s="20" t="s">
        <v>158</v>
      </c>
      <c r="F5" s="37" t="s">
        <v>159</v>
      </c>
    </row>
    <row r="6" spans="2:7" ht="39.75" customHeight="1" x14ac:dyDescent="0.25">
      <c r="B6" s="38">
        <f>Abnahmeprotokoll!C35</f>
        <v>0</v>
      </c>
      <c r="C6" s="39">
        <f>Abnahmeprotokoll!C36</f>
        <v>10</v>
      </c>
      <c r="D6" s="40">
        <f>Abnahmeprotokoll!C37</f>
        <v>7</v>
      </c>
      <c r="E6" s="41">
        <f>Abnahmeprotokoll!C39</f>
        <v>0</v>
      </c>
      <c r="F6" s="42">
        <f>Abnahmeprotokoll!C40</f>
        <v>0.7</v>
      </c>
    </row>
    <row r="9" spans="2:7" ht="19.5" customHeight="1" x14ac:dyDescent="0.25">
      <c r="B9" s="59" t="s">
        <v>160</v>
      </c>
      <c r="C9" s="59"/>
      <c r="D9" s="59"/>
      <c r="E9" s="59"/>
      <c r="F9" s="59"/>
      <c r="G9" s="59"/>
    </row>
    <row r="10" spans="2:7" ht="18" customHeight="1" x14ac:dyDescent="0.25">
      <c r="B10" s="35" t="s">
        <v>161</v>
      </c>
      <c r="C10" s="35" t="s">
        <v>162</v>
      </c>
      <c r="D10" s="35" t="s">
        <v>109</v>
      </c>
      <c r="E10" s="35" t="s">
        <v>110</v>
      </c>
      <c r="F10" s="35" t="s">
        <v>163</v>
      </c>
      <c r="G10" s="35" t="s">
        <v>112</v>
      </c>
    </row>
    <row r="11" spans="2:7" ht="18" customHeight="1" x14ac:dyDescent="0.25">
      <c r="B11" s="43" t="str">
        <f>Abnahmeprotokoll!B46</f>
        <v>M-01</v>
      </c>
      <c r="C11" s="44" t="str">
        <f>Abnahmeprotokoll!C46</f>
        <v>Estrich Bereich B/7: 2 Fehlstellen Ebenheit &gt; 3 mm/2m</v>
      </c>
      <c r="D11" s="43" t="str">
        <f>Abnahmeprotokoll!D46</f>
        <v>Wesentlich</v>
      </c>
      <c r="E11" s="45" t="str">
        <f>Abnahmeprotokoll!E46</f>
        <v>Bau &amp; Ausbau Technik AG</v>
      </c>
      <c r="F11" s="43" t="str">
        <f>Abnahmeprotokoll!F46</f>
        <v>28.07.2026</v>
      </c>
      <c r="G11" s="43" t="str">
        <f>Abnahmeprotokoll!G46</f>
        <v>Offen</v>
      </c>
    </row>
    <row r="12" spans="2:7" ht="18" customHeight="1" x14ac:dyDescent="0.25">
      <c r="B12" s="46" t="str">
        <f>Abnahmeprotokoll!B47</f>
        <v>M-02</v>
      </c>
      <c r="C12" s="47" t="str">
        <f>Abnahmeprotokoll!C47</f>
        <v>Brandschutztür EG-Korridor A: schließt nicht vollständig</v>
      </c>
      <c r="D12" s="46" t="str">
        <f>Abnahmeprotokoll!D47</f>
        <v>Wesentlich</v>
      </c>
      <c r="E12" s="48" t="str">
        <f>Abnahmeprotokoll!E47</f>
        <v>Brandschutz Partner GmbH</v>
      </c>
      <c r="F12" s="46" t="str">
        <f>Abnahmeprotokoll!F47</f>
        <v>21.07.2026</v>
      </c>
      <c r="G12" s="46" t="str">
        <f>Abnahmeprotokoll!G47</f>
        <v>In Bearbeitung</v>
      </c>
    </row>
    <row r="13" spans="2:7" ht="18" customHeight="1" x14ac:dyDescent="0.25">
      <c r="B13" s="43" t="str">
        <f>Abnahmeprotokoll!B48</f>
        <v>M-03</v>
      </c>
      <c r="C13" s="44" t="str">
        <f>Abnahmeprotokoll!C48</f>
        <v>Außenanlage Sektion C: Entwässerungsrinne fehlt</v>
      </c>
      <c r="D13" s="43" t="str">
        <f>Abnahmeprotokoll!D48</f>
        <v>Unwesentlich</v>
      </c>
      <c r="E13" s="45" t="str">
        <f>Abnahmeprotokoll!E48</f>
        <v>Bau &amp; Ausbau Technik AG</v>
      </c>
      <c r="F13" s="43" t="str">
        <f>Abnahmeprotokoll!F48</f>
        <v>04.08.2026</v>
      </c>
      <c r="G13" s="43" t="str">
        <f>Abnahmeprotokoll!G48</f>
        <v>Offen</v>
      </c>
    </row>
    <row r="14" spans="2:7" ht="18" customHeight="1" x14ac:dyDescent="0.25">
      <c r="B14" s="46" t="str">
        <f>Abnahmeprotokoll!B49</f>
        <v>M-04</v>
      </c>
      <c r="C14" s="47" t="str">
        <f>Abnahmeprotokoll!C49</f>
        <v>Fehlende Schließbleche an 3 Innentüren EG-Büro 105–107</v>
      </c>
      <c r="D14" s="46" t="str">
        <f>Abnahmeprotokoll!D49</f>
        <v>Unwesentlich</v>
      </c>
      <c r="E14" s="48" t="str">
        <f>Abnahmeprotokoll!E49</f>
        <v>Schreiner Handwerk GbR</v>
      </c>
      <c r="F14" s="46" t="str">
        <f>Abnahmeprotokoll!F49</f>
        <v>31.07.2026</v>
      </c>
      <c r="G14" s="46" t="str">
        <f>Abnahmeprotokoll!G49</f>
        <v>Erledigt</v>
      </c>
    </row>
  </sheetData>
  <mergeCells count="3">
    <mergeCell ref="B2:G2"/>
    <mergeCell ref="B3:G3"/>
    <mergeCell ref="B9:G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3"/>
  <sheetViews>
    <sheetView showGridLines="0" zoomScale="95" zoomScaleNormal="95" workbookViewId="0"/>
  </sheetViews>
  <sheetFormatPr baseColWidth="10" defaultColWidth="8.7109375" defaultRowHeight="15" x14ac:dyDescent="0.25"/>
  <cols>
    <col min="1" max="1" width="3" customWidth="1"/>
    <col min="2" max="2" width="30" customWidth="1"/>
    <col min="3" max="3" width="60" customWidth="1"/>
    <col min="4" max="4" width="3" customWidth="1"/>
  </cols>
  <sheetData>
    <row r="2" spans="2:3" ht="39.75" customHeight="1" x14ac:dyDescent="0.25">
      <c r="B2" s="60" t="s">
        <v>164</v>
      </c>
      <c r="C2" s="60"/>
    </row>
    <row r="4" spans="2:3" ht="18" customHeight="1" x14ac:dyDescent="0.25">
      <c r="B4" s="49" t="s">
        <v>165</v>
      </c>
      <c r="C4" s="22" t="s">
        <v>166</v>
      </c>
    </row>
    <row r="5" spans="2:3" ht="18" customHeight="1" x14ac:dyDescent="0.25">
      <c r="B5" s="49" t="s">
        <v>167</v>
      </c>
      <c r="C5" s="22" t="s">
        <v>168</v>
      </c>
    </row>
    <row r="6" spans="2:3" ht="18" customHeight="1" x14ac:dyDescent="0.25">
      <c r="B6" s="49" t="s">
        <v>169</v>
      </c>
      <c r="C6" s="22" t="s">
        <v>170</v>
      </c>
    </row>
    <row r="7" spans="2:3" ht="18" customHeight="1" x14ac:dyDescent="0.25">
      <c r="B7" s="49" t="s">
        <v>171</v>
      </c>
      <c r="C7" s="22" t="s">
        <v>172</v>
      </c>
    </row>
    <row r="8" spans="2:3" ht="31.5" customHeight="1" x14ac:dyDescent="0.25">
      <c r="B8" s="49" t="s">
        <v>173</v>
      </c>
      <c r="C8" s="22" t="s">
        <v>174</v>
      </c>
    </row>
    <row r="9" spans="2:3" ht="18" customHeight="1" x14ac:dyDescent="0.25">
      <c r="B9" s="49" t="s">
        <v>175</v>
      </c>
      <c r="C9" s="22" t="s">
        <v>176</v>
      </c>
    </row>
    <row r="10" spans="2:3" ht="18" customHeight="1" x14ac:dyDescent="0.25">
      <c r="B10" s="49" t="s">
        <v>177</v>
      </c>
      <c r="C10" s="22" t="s">
        <v>178</v>
      </c>
    </row>
    <row r="11" spans="2:3" ht="18" customHeight="1" x14ac:dyDescent="0.25">
      <c r="B11" s="49" t="s">
        <v>179</v>
      </c>
      <c r="C11" s="22" t="s">
        <v>180</v>
      </c>
    </row>
    <row r="12" spans="2:3" ht="31.5" customHeight="1" x14ac:dyDescent="0.25">
      <c r="B12" s="49" t="s">
        <v>181</v>
      </c>
      <c r="C12" s="22" t="s">
        <v>182</v>
      </c>
    </row>
    <row r="13" spans="2:3" ht="79.5" customHeight="1" x14ac:dyDescent="0.25">
      <c r="B13" s="49" t="s">
        <v>183</v>
      </c>
      <c r="C13" s="22" t="s">
        <v>184</v>
      </c>
    </row>
  </sheetData>
  <mergeCells count="1">
    <mergeCell ref="B2:C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Abnahmeprotokoll</vt:lpstr>
      <vt:lpstr>Mängelübersicht</vt:lpstr>
      <vt:lpstr>Hinweise</vt:lpstr>
      <vt:lpstr>Abnahmeprotokoll!Druckbereich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2026-07-16T09:39:47Z</dcterms:created>
  <dcterms:modified xsi:type="dcterms:W3CDTF">2026-07-16T09:47:54Z</dcterms:modified>
  <dc:language>en-US</dc:language>
</cp:coreProperties>
</file>