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93429D84-E706-4DB1-97A8-EC10BDAAF1A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uzeitenplan" sheetId="1" r:id="rId1"/>
    <sheet name="Stammdat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5" i="1" l="1"/>
  <c r="C35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G35" i="1" s="1"/>
  <c r="I9" i="1"/>
  <c r="E35" i="1" l="1"/>
</calcChain>
</file>

<file path=xl/sharedStrings.xml><?xml version="1.0" encoding="utf-8"?>
<sst xmlns="http://schemas.openxmlformats.org/spreadsheetml/2006/main" count="134" uniqueCount="92">
  <si>
    <t>BAUZEITENPLAN</t>
  </si>
  <si>
    <t>Steinbrück Architektur &amp; Bauplanung GmbH</t>
  </si>
  <si>
    <t>Terminplan  ·  Gantt-Diagramm  ·  Wirtschaftsjahr 2026</t>
  </si>
  <si>
    <t>Alsterufer 22  ·  20354 Hamburg  ·  planung@steinbrueck-arch.de</t>
  </si>
  <si>
    <t xml:space="preserve">  PROJEKTDATEN</t>
  </si>
  <si>
    <t>PROJEKT-NR.</t>
  </si>
  <si>
    <t>PROJEKTNAME</t>
  </si>
  <si>
    <t>BAUHERR</t>
  </si>
  <si>
    <t>PROJEKTLEITER</t>
  </si>
  <si>
    <t>PRJ-2026-018</t>
  </si>
  <si>
    <t>Sanierung Bürogebäude Nord</t>
  </si>
  <si>
    <t>Merkurius Grundbesitz GmbH</t>
  </si>
  <si>
    <t>Ing. Katharina Reuter</t>
  </si>
  <si>
    <t>STANDORT</t>
  </si>
  <si>
    <t>PROJEKTSTART</t>
  </si>
  <si>
    <t>SOLL-ENDE</t>
  </si>
  <si>
    <t>Stresemannstraße 148, 22769 Hamburg</t>
  </si>
  <si>
    <t xml:space="preserve">  VORGÄNGE &amp; TERMINPLAN</t>
  </si>
  <si>
    <t>NR.</t>
  </si>
  <si>
    <t>VORGANG / BAUABSCHNITT</t>
  </si>
  <si>
    <t>GEWERK</t>
  </si>
  <si>
    <t>VERANTWORTLICH</t>
  </si>
  <si>
    <t>START</t>
  </si>
  <si>
    <t>ENDE</t>
  </si>
  <si>
    <t>TAGE</t>
  </si>
  <si>
    <t>%</t>
  </si>
  <si>
    <t>STATUS</t>
  </si>
  <si>
    <t>Mär 2026</t>
  </si>
  <si>
    <t>Apr 2026</t>
  </si>
  <si>
    <t>Mai 2026</t>
  </si>
  <si>
    <t>Jun 2026</t>
  </si>
  <si>
    <t>Jul 2026</t>
  </si>
  <si>
    <t>Aug 2026</t>
  </si>
  <si>
    <t>Baustelleneinrichtung</t>
  </si>
  <si>
    <t>Vorbereitung</t>
  </si>
  <si>
    <t>K. Reuter</t>
  </si>
  <si>
    <t>Abgeschlossen</t>
  </si>
  <si>
    <t>Abbrucharbeiten Innenausbau</t>
  </si>
  <si>
    <t>Abbruch</t>
  </si>
  <si>
    <t>Demolex GmbH</t>
  </si>
  <si>
    <t>Rohbau · Betonarbeiten</t>
  </si>
  <si>
    <t>Rohbau</t>
  </si>
  <si>
    <t>Nordbau AG</t>
  </si>
  <si>
    <t>In Bearbeitung</t>
  </si>
  <si>
    <t>Dacharbeiten &amp; Abdichtung</t>
  </si>
  <si>
    <t>Dach</t>
  </si>
  <si>
    <t>Sturm Dachbau</t>
  </si>
  <si>
    <t>Fensterbau &amp; Fassade</t>
  </si>
  <si>
    <t>Fassade</t>
  </si>
  <si>
    <t>Klarblick GmbH</t>
  </si>
  <si>
    <t>Verzögert</t>
  </si>
  <si>
    <t>Elektroinstallation</t>
  </si>
  <si>
    <t>Elektro</t>
  </si>
  <si>
    <t>Volttech Elektro</t>
  </si>
  <si>
    <t>Geplant</t>
  </si>
  <si>
    <t>Sanitär &amp; Heizung</t>
  </si>
  <si>
    <t>HLS</t>
  </si>
  <si>
    <t>Wärmehof SHK</t>
  </si>
  <si>
    <t>Trockenbau &amp; Dämmung</t>
  </si>
  <si>
    <t>Trockenbau</t>
  </si>
  <si>
    <t>Isoplan GmbH</t>
  </si>
  <si>
    <t>Estrich &amp; Bodenbeläge</t>
  </si>
  <si>
    <t>Boden</t>
  </si>
  <si>
    <t>Estrich Meister</t>
  </si>
  <si>
    <t>Maler- &amp; Tapezierarbeiten</t>
  </si>
  <si>
    <t>Ausbau</t>
  </si>
  <si>
    <t>Farbwerk Nord</t>
  </si>
  <si>
    <t>Endreinigung</t>
  </si>
  <si>
    <t>Reinigung</t>
  </si>
  <si>
    <t>CleanPro Service</t>
  </si>
  <si>
    <t>Abnahme &amp; Übergabe</t>
  </si>
  <si>
    <t>Übergabe</t>
  </si>
  <si>
    <t xml:space="preserve">  LEGENDE</t>
  </si>
  <si>
    <t xml:space="preserve"> </t>
  </si>
  <si>
    <t xml:space="preserve">  PROJEKT-KENNZAHLEN</t>
  </si>
  <si>
    <t>ANZAHL VORGÄNGE</t>
  </si>
  <si>
    <t>GESAMTFORTSCHRITT</t>
  </si>
  <si>
    <t>GESAMTDAUER (WT)</t>
  </si>
  <si>
    <t>VERZÖGERTE VORGÄNGE</t>
  </si>
  <si>
    <t>Das Gantt-Diagramm wird automatisch aus Start- und Endterminen erzeugt. Farbige Balken zeigen den jeweiligen Status. Die aktuelle Woche ist violett umrandet.</t>
  </si>
  <si>
    <t>STAMMDATEN</t>
  </si>
  <si>
    <t>Auswahllisten für den Bauzeitenplan.</t>
  </si>
  <si>
    <t>PRIORITÄT</t>
  </si>
  <si>
    <t>Niedrig</t>
  </si>
  <si>
    <t>Normal</t>
  </si>
  <si>
    <t>M. Wagner</t>
  </si>
  <si>
    <t>Erdbau</t>
  </si>
  <si>
    <t>Hoch</t>
  </si>
  <si>
    <t>S. Lindqvist</t>
  </si>
  <si>
    <t>Kritisch</t>
  </si>
  <si>
    <t>T. Bauer</t>
  </si>
  <si>
    <t>Pausiert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</si>
</sst>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0&quot; Werktage&quot;"/>
  </numFmts>
  <fonts count="16" x14ac:knownFonts="1">
    <font>
      <sz val="11"/>
      <color theme="1"/>
      <name val="Calibri"/>
      <family val="2"/>
      <charset val="1"/>
    </font>
    <font>
      <b/>
      <sz val="28"/>
      <color rgb="FF3B2352"/>
      <name val="Calibri"/>
      <charset val="1"/>
    </font>
    <font>
      <b/>
      <sz val="11"/>
      <color rgb="FF5E5566"/>
      <name val="Calibri"/>
      <charset val="1"/>
    </font>
    <font>
      <i/>
      <sz val="10"/>
      <color rgb="FF5E5566"/>
      <name val="Calibri"/>
      <charset val="1"/>
    </font>
    <font>
      <sz val="9"/>
      <color rgb="FF5E5566"/>
      <name val="Calibri"/>
      <charset val="1"/>
    </font>
    <font>
      <b/>
      <sz val="10"/>
      <color rgb="FFFFFFFF"/>
      <name val="Calibri"/>
      <charset val="1"/>
    </font>
    <font>
      <b/>
      <sz val="9"/>
      <color rgb="FF5E5566"/>
      <name val="Calibri"/>
      <charset val="1"/>
    </font>
    <font>
      <b/>
      <sz val="11"/>
      <color rgb="FF1A1A1A"/>
      <name val="Calibri"/>
      <charset val="1"/>
    </font>
    <font>
      <sz val="11"/>
      <color rgb="FF1A1A1A"/>
      <name val="Calibri"/>
      <charset val="1"/>
    </font>
    <font>
      <b/>
      <sz val="9"/>
      <color rgb="FFFFFFFF"/>
      <name val="Calibri"/>
      <charset val="1"/>
    </font>
    <font>
      <sz val="10"/>
      <color rgb="FF1A1A1A"/>
      <name val="Calibri"/>
      <charset val="1"/>
    </font>
    <font>
      <b/>
      <sz val="18"/>
      <color rgb="FF3B2352"/>
      <name val="Calibri"/>
      <charset val="1"/>
    </font>
    <font>
      <b/>
      <sz val="18"/>
      <color rgb="FFE86A5C"/>
      <name val="Calibri"/>
      <charset val="1"/>
    </font>
    <font>
      <b/>
      <sz val="18"/>
      <color rgb="FFB03434"/>
      <name val="Calibri"/>
      <charset val="1"/>
    </font>
    <font>
      <i/>
      <sz val="9"/>
      <color rgb="FF5E5566"/>
      <name val="Calibri"/>
      <charset val="1"/>
    </font>
    <font>
      <b/>
      <sz val="20"/>
      <color rgb="FF3B2352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E86A5C"/>
        <bgColor rgb="FFFF6600"/>
      </patternFill>
    </fill>
    <fill>
      <patternFill patternType="solid">
        <fgColor rgb="FF3B2352"/>
        <bgColor rgb="FF1A1A1A"/>
      </patternFill>
    </fill>
    <fill>
      <patternFill patternType="solid">
        <fgColor rgb="FFFAF1EE"/>
        <bgColor rgb="FFF5F3F7"/>
      </patternFill>
    </fill>
    <fill>
      <patternFill patternType="solid">
        <fgColor rgb="FFFFFFFF"/>
        <bgColor rgb="FFF5F3F7"/>
      </patternFill>
    </fill>
    <fill>
      <patternFill patternType="solid">
        <fgColor rgb="FF5E3A7A"/>
        <bgColor rgb="FF5E5566"/>
      </patternFill>
    </fill>
    <fill>
      <patternFill patternType="solid">
        <fgColor rgb="FF8B6BAA"/>
        <bgColor rgb="FF969696"/>
      </patternFill>
    </fill>
    <fill>
      <patternFill patternType="solid">
        <fgColor rgb="FFF5F3F7"/>
        <bgColor rgb="FFFAF1EE"/>
      </patternFill>
    </fill>
    <fill>
      <patternFill patternType="solid">
        <fgColor rgb="FFF4C2BB"/>
        <bgColor rgb="FFDDD8E2"/>
      </patternFill>
    </fill>
    <fill>
      <patternFill patternType="solid">
        <fgColor rgb="FFB03434"/>
        <bgColor rgb="FF993366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E86A5C"/>
      </bottom>
      <diagonal/>
    </border>
    <border>
      <left/>
      <right/>
      <top/>
      <bottom style="thin">
        <color rgb="FFDDD8E2"/>
      </bottom>
      <diagonal/>
    </border>
    <border>
      <left/>
      <right/>
      <top/>
      <bottom style="thin">
        <color rgb="FFE86A5C"/>
      </bottom>
      <diagonal/>
    </border>
    <border>
      <left style="thin">
        <color rgb="FFDDD8E2"/>
      </left>
      <right style="thin">
        <color rgb="FFDDD8E2"/>
      </right>
      <top style="thin">
        <color rgb="FFDDD8E2"/>
      </top>
      <bottom style="thin">
        <color rgb="FFDDD8E2"/>
      </bottom>
      <diagonal/>
    </border>
    <border>
      <left/>
      <right/>
      <top/>
      <bottom style="medium">
        <color rgb="FF3B2352"/>
      </bottom>
      <diagonal/>
    </border>
    <border>
      <left/>
      <right/>
      <top/>
      <bottom style="medium">
        <color rgb="FFB03434"/>
      </bottom>
      <diagonal/>
    </border>
    <border>
      <left/>
      <right/>
      <top style="thin">
        <color rgb="FFE86A5C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11" fillId="4" borderId="5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9" fillId="6" borderId="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0" fillId="0" borderId="0" xfId="0"/>
    <xf numFmtId="164" fontId="7" fillId="5" borderId="2" xfId="0" applyNumberFormat="1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0" borderId="1" xfId="0" applyBorder="1"/>
    <xf numFmtId="0" fontId="6" fillId="4" borderId="0" xfId="0" applyFont="1" applyFill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9" fillId="7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indent="1"/>
    </xf>
    <xf numFmtId="164" fontId="10" fillId="5" borderId="2" xfId="0" applyNumberFormat="1" applyFont="1" applyFill="1" applyBorder="1" applyAlignment="1">
      <alignment horizontal="center" vertical="center"/>
    </xf>
    <xf numFmtId="9" fontId="10" fillId="5" borderId="2" xfId="0" applyNumberFormat="1" applyFont="1" applyFill="1" applyBorder="1" applyAlignment="1">
      <alignment horizontal="center" vertical="center"/>
    </xf>
    <xf numFmtId="0" fontId="0" fillId="5" borderId="4" xfId="0" applyFill="1" applyBorder="1"/>
    <xf numFmtId="0" fontId="10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 indent="1"/>
    </xf>
    <xf numFmtId="164" fontId="10" fillId="8" borderId="2" xfId="0" applyNumberFormat="1" applyFont="1" applyFill="1" applyBorder="1" applyAlignment="1">
      <alignment horizontal="center" vertical="center"/>
    </xf>
    <xf numFmtId="9" fontId="10" fillId="8" borderId="2" xfId="0" applyNumberFormat="1" applyFont="1" applyFill="1" applyBorder="1" applyAlignment="1">
      <alignment horizontal="center" vertical="center"/>
    </xf>
    <xf numFmtId="0" fontId="0" fillId="8" borderId="4" xfId="0" applyFill="1" applyBorder="1"/>
    <xf numFmtId="0" fontId="0" fillId="6" borderId="4" xfId="0" applyFill="1" applyBorder="1"/>
    <xf numFmtId="0" fontId="0" fillId="2" borderId="4" xfId="0" applyFill="1" applyBorder="1"/>
    <xf numFmtId="0" fontId="0" fillId="9" borderId="4" xfId="0" applyFill="1" applyBorder="1"/>
    <xf numFmtId="0" fontId="0" fillId="10" borderId="4" xfId="0" applyFill="1" applyBorder="1"/>
    <xf numFmtId="164" fontId="0" fillId="0" borderId="0" xfId="0" applyNumberFormat="1"/>
    <xf numFmtId="0" fontId="9" fillId="6" borderId="1" xfId="0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166" fontId="11" fillId="4" borderId="5" xfId="0" applyNumberFormat="1" applyFont="1" applyFill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</cellXfs>
  <cellStyles count="1">
    <cellStyle name="Standard" xfId="0" builtinId="0"/>
  </cellStyles>
  <dxfs count="10">
    <dxf>
      <fill>
        <patternFill>
          <bgColor rgb="FFF4C2BB"/>
        </patternFill>
      </fill>
    </dxf>
    <dxf>
      <fill>
        <patternFill>
          <bgColor rgb="FFF4C2BB"/>
        </patternFill>
      </fill>
    </dxf>
    <dxf>
      <fill>
        <patternFill>
          <bgColor rgb="FFB03434"/>
        </patternFill>
      </fill>
    </dxf>
    <dxf>
      <fill>
        <patternFill>
          <bgColor rgb="FFE86A5C"/>
        </patternFill>
      </fill>
    </dxf>
    <dxf>
      <fill>
        <patternFill>
          <bgColor rgb="FF5E3A7A"/>
        </patternFill>
      </fill>
    </dxf>
    <dxf>
      <border diagonalUp="0" diagonalDown="0">
        <left style="medium">
          <color rgb="FF3B2352"/>
        </left>
        <right style="medium">
          <color rgb="FF3B2352"/>
        </right>
        <top/>
        <bottom/>
      </border>
    </dxf>
    <dxf>
      <font>
        <b/>
        <sz val="9"/>
        <color rgb="FF3B2352"/>
        <name val="Calibri"/>
        <charset val="1"/>
      </font>
      <fill>
        <patternFill>
          <bgColor rgb="FFF4C2BB"/>
        </patternFill>
      </fill>
    </dxf>
    <dxf>
      <font>
        <b/>
        <sz val="9"/>
        <color rgb="FFFFFFFF"/>
        <name val="Calibri"/>
        <charset val="1"/>
      </font>
      <fill>
        <patternFill>
          <bgColor rgb="FFB03434"/>
        </patternFill>
      </fill>
    </dxf>
    <dxf>
      <font>
        <b/>
        <sz val="9"/>
        <color rgb="FFFFFFFF"/>
        <name val="Calibri"/>
        <charset val="1"/>
      </font>
      <fill>
        <patternFill>
          <bgColor rgb="FFE86A5C"/>
        </patternFill>
      </fill>
    </dxf>
    <dxf>
      <font>
        <b/>
        <sz val="9"/>
        <color rgb="FFFFFFFF"/>
        <name val="Calibri"/>
        <charset val="1"/>
      </font>
      <fill>
        <patternFill>
          <bgColor rgb="FF5E3A7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E5566"/>
      <rgbColor rgb="FF9999FF"/>
      <rgbColor rgb="FFB03434"/>
      <rgbColor rgb="FFFAF1EE"/>
      <rgbColor rgb="FFF5F3F7"/>
      <rgbColor rgb="FF660066"/>
      <rgbColor rgb="FFE86A5C"/>
      <rgbColor rgb="FF0066CC"/>
      <rgbColor rgb="FFDDD8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2BB"/>
      <rgbColor rgb="FF3366FF"/>
      <rgbColor rgb="FF33CCCC"/>
      <rgbColor rgb="FF99CC00"/>
      <rgbColor rgb="FFFFCC00"/>
      <rgbColor rgb="FFFF9900"/>
      <rgbColor rgb="FFFF6600"/>
      <rgbColor rgb="FF8B6BAA"/>
      <rgbColor rgb="FF969696"/>
      <rgbColor rgb="FF003366"/>
      <rgbColor rgb="FF339966"/>
      <rgbColor rgb="FF003300"/>
      <rgbColor rgb="FF1A1A1A"/>
      <rgbColor rgb="FF993300"/>
      <rgbColor rgb="FF993366"/>
      <rgbColor rgb="FF5E3A7A"/>
      <rgbColor rgb="FF3B23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"/>
  <sheetViews>
    <sheetView showGridLines="0" tabSelected="1" zoomScaleNormal="100" workbookViewId="0">
      <pane ySplit="13" topLeftCell="A14" activePane="bottomLeft" state="frozen"/>
      <selection pane="bottomLeft" activeCell="AA35" sqref="AA35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26.5703125" bestFit="1" customWidth="1"/>
    <col min="4" max="4" width="13" bestFit="1" customWidth="1"/>
    <col min="5" max="5" width="15.42578125" bestFit="1" customWidth="1"/>
    <col min="6" max="6" width="9.85546875" bestFit="1" customWidth="1"/>
    <col min="7" max="7" width="11" customWidth="1"/>
    <col min="8" max="8" width="4.85546875" bestFit="1" customWidth="1"/>
    <col min="9" max="9" width="7" customWidth="1"/>
    <col min="10" max="10" width="13" customWidth="1"/>
    <col min="11" max="36" width="4" customWidth="1"/>
    <col min="37" max="37" width="2" customWidth="1"/>
  </cols>
  <sheetData>
    <row r="1" spans="1:37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45.75" customHeight="1" x14ac:dyDescent="0.25">
      <c r="B2" s="14" t="s">
        <v>0</v>
      </c>
      <c r="C2" s="14"/>
      <c r="D2" s="14"/>
      <c r="E2" s="14"/>
      <c r="F2" s="14"/>
      <c r="G2" s="13" t="s">
        <v>1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7" ht="21.75" customHeight="1" x14ac:dyDescent="0.25">
      <c r="B3" s="12" t="s">
        <v>2</v>
      </c>
      <c r="C3" s="12"/>
      <c r="D3" s="12"/>
      <c r="E3" s="12"/>
      <c r="F3" s="12"/>
      <c r="G3" s="11" t="s">
        <v>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7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7" ht="21.75" customHeight="1" x14ac:dyDescent="0.25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7" ht="18" customHeight="1" x14ac:dyDescent="0.25">
      <c r="B6" s="17" t="s">
        <v>5</v>
      </c>
      <c r="D6" s="17" t="s">
        <v>6</v>
      </c>
      <c r="G6" s="17" t="s">
        <v>7</v>
      </c>
      <c r="J6" s="17" t="s">
        <v>8</v>
      </c>
    </row>
    <row r="7" spans="1:37" ht="24" customHeight="1" x14ac:dyDescent="0.25">
      <c r="B7" s="9" t="s">
        <v>9</v>
      </c>
      <c r="C7" s="9"/>
      <c r="D7" s="9" t="s">
        <v>10</v>
      </c>
      <c r="E7" s="9"/>
      <c r="F7" s="9"/>
      <c r="G7" s="8" t="s">
        <v>11</v>
      </c>
      <c r="H7" s="8"/>
      <c r="I7" s="8"/>
      <c r="J7" s="18" t="s">
        <v>12</v>
      </c>
    </row>
    <row r="8" spans="1:37" ht="18" customHeight="1" x14ac:dyDescent="0.25">
      <c r="B8" s="17" t="s">
        <v>13</v>
      </c>
      <c r="G8" s="17" t="s">
        <v>14</v>
      </c>
      <c r="I8" s="17" t="s">
        <v>15</v>
      </c>
    </row>
    <row r="9" spans="1:37" ht="24" customHeight="1" x14ac:dyDescent="0.25">
      <c r="B9" s="8" t="s">
        <v>16</v>
      </c>
      <c r="C9" s="8"/>
      <c r="D9" s="8"/>
      <c r="E9" s="8"/>
      <c r="F9" s="8"/>
      <c r="G9" s="7">
        <v>46083</v>
      </c>
      <c r="H9" s="7"/>
      <c r="I9" s="7">
        <f>IF(COUNTA(G14:G28)=0,"",MAX(G14:G28))</f>
        <v>46248</v>
      </c>
      <c r="J9" s="7"/>
    </row>
    <row r="10" spans="1:37" ht="9.75" customHeight="1" x14ac:dyDescent="0.25"/>
    <row r="11" spans="1:37" ht="21.75" customHeight="1" x14ac:dyDescent="0.25">
      <c r="B11" s="10" t="s">
        <v>17</v>
      </c>
      <c r="C11" s="10"/>
      <c r="D11" s="10"/>
      <c r="E11" s="10"/>
      <c r="F11" s="10"/>
      <c r="G11" s="10"/>
      <c r="H11" s="10"/>
      <c r="I11" s="10"/>
      <c r="J11" s="1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ht="21.75" customHeight="1" x14ac:dyDescent="0.25"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" t="s">
        <v>25</v>
      </c>
      <c r="J12" s="5" t="s">
        <v>26</v>
      </c>
      <c r="K12" s="4" t="s">
        <v>27</v>
      </c>
      <c r="L12" s="4"/>
      <c r="M12" s="4"/>
      <c r="N12" s="4"/>
      <c r="O12" s="4"/>
      <c r="P12" s="4" t="s">
        <v>28</v>
      </c>
      <c r="Q12" s="4"/>
      <c r="R12" s="4"/>
      <c r="S12" s="4"/>
      <c r="T12" s="4" t="s">
        <v>29</v>
      </c>
      <c r="U12" s="4"/>
      <c r="V12" s="4"/>
      <c r="W12" s="4"/>
      <c r="X12" s="4" t="s">
        <v>30</v>
      </c>
      <c r="Y12" s="4"/>
      <c r="Z12" s="4"/>
      <c r="AA12" s="4"/>
      <c r="AB12" s="4"/>
      <c r="AC12" s="4" t="s">
        <v>31</v>
      </c>
      <c r="AD12" s="4"/>
      <c r="AE12" s="4"/>
      <c r="AF12" s="4"/>
      <c r="AG12" s="4" t="s">
        <v>32</v>
      </c>
      <c r="AH12" s="4"/>
      <c r="AI12" s="4"/>
      <c r="AJ12" s="4"/>
    </row>
    <row r="13" spans="1:37" ht="21.75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19">
        <v>10</v>
      </c>
      <c r="L13" s="19">
        <v>11</v>
      </c>
      <c r="M13" s="19">
        <v>12</v>
      </c>
      <c r="N13" s="19">
        <v>13</v>
      </c>
      <c r="O13" s="19">
        <v>14</v>
      </c>
      <c r="P13" s="19">
        <v>15</v>
      </c>
      <c r="Q13" s="19">
        <v>16</v>
      </c>
      <c r="R13" s="19">
        <v>17</v>
      </c>
      <c r="S13" s="19">
        <v>18</v>
      </c>
      <c r="T13" s="19">
        <v>19</v>
      </c>
      <c r="U13" s="19">
        <v>20</v>
      </c>
      <c r="V13" s="19">
        <v>21</v>
      </c>
      <c r="W13" s="19">
        <v>22</v>
      </c>
      <c r="X13" s="19">
        <v>23</v>
      </c>
      <c r="Y13" s="19">
        <v>24</v>
      </c>
      <c r="Z13" s="19">
        <v>25</v>
      </c>
      <c r="AA13" s="19">
        <v>26</v>
      </c>
      <c r="AB13" s="19">
        <v>27</v>
      </c>
      <c r="AC13" s="19">
        <v>28</v>
      </c>
      <c r="AD13" s="19">
        <v>29</v>
      </c>
      <c r="AE13" s="19">
        <v>30</v>
      </c>
      <c r="AF13" s="19">
        <v>31</v>
      </c>
      <c r="AG13" s="19">
        <v>32</v>
      </c>
      <c r="AH13" s="19">
        <v>33</v>
      </c>
      <c r="AI13" s="19">
        <v>34</v>
      </c>
      <c r="AJ13" s="19">
        <v>35</v>
      </c>
    </row>
    <row r="14" spans="1:37" ht="21.75" customHeight="1" x14ac:dyDescent="0.25">
      <c r="B14" s="20">
        <v>1</v>
      </c>
      <c r="C14" s="21" t="s">
        <v>33</v>
      </c>
      <c r="D14" s="21" t="s">
        <v>34</v>
      </c>
      <c r="E14" s="21" t="s">
        <v>35</v>
      </c>
      <c r="F14" s="22">
        <v>46083</v>
      </c>
      <c r="G14" s="22">
        <v>46094</v>
      </c>
      <c r="H14" s="20">
        <f t="shared" ref="H14:H28" si="0">IF(OR(F14="",G14=""),"",NETWORKDAYS(F14,G14))</f>
        <v>10</v>
      </c>
      <c r="I14" s="23">
        <v>1</v>
      </c>
      <c r="J14" s="20" t="s">
        <v>36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7" ht="21.75" customHeight="1" x14ac:dyDescent="0.25">
      <c r="B15" s="25">
        <v>2</v>
      </c>
      <c r="C15" s="26" t="s">
        <v>37</v>
      </c>
      <c r="D15" s="26" t="s">
        <v>38</v>
      </c>
      <c r="E15" s="26" t="s">
        <v>39</v>
      </c>
      <c r="F15" s="27">
        <v>46090</v>
      </c>
      <c r="G15" s="27">
        <v>46108</v>
      </c>
      <c r="H15" s="25">
        <f t="shared" si="0"/>
        <v>15</v>
      </c>
      <c r="I15" s="28">
        <v>1</v>
      </c>
      <c r="J15" s="25" t="s">
        <v>36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7" ht="21.75" customHeight="1" x14ac:dyDescent="0.25">
      <c r="B16" s="20">
        <v>3</v>
      </c>
      <c r="C16" s="21" t="s">
        <v>40</v>
      </c>
      <c r="D16" s="21" t="s">
        <v>41</v>
      </c>
      <c r="E16" s="21" t="s">
        <v>42</v>
      </c>
      <c r="F16" s="22">
        <v>46104</v>
      </c>
      <c r="G16" s="22">
        <v>46136</v>
      </c>
      <c r="H16" s="20">
        <f t="shared" si="0"/>
        <v>25</v>
      </c>
      <c r="I16" s="23">
        <v>0.85</v>
      </c>
      <c r="J16" s="20" t="s">
        <v>43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spans="2:36" ht="21.75" customHeight="1" x14ac:dyDescent="0.25">
      <c r="B17" s="25">
        <v>4</v>
      </c>
      <c r="C17" s="26" t="s">
        <v>44</v>
      </c>
      <c r="D17" s="26" t="s">
        <v>45</v>
      </c>
      <c r="E17" s="26" t="s">
        <v>46</v>
      </c>
      <c r="F17" s="27">
        <v>46125</v>
      </c>
      <c r="G17" s="27">
        <v>46150</v>
      </c>
      <c r="H17" s="25">
        <f t="shared" si="0"/>
        <v>20</v>
      </c>
      <c r="I17" s="28">
        <v>0.4</v>
      </c>
      <c r="J17" s="25" t="s">
        <v>43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2:36" ht="21.75" customHeight="1" x14ac:dyDescent="0.25">
      <c r="B18" s="20">
        <v>5</v>
      </c>
      <c r="C18" s="21" t="s">
        <v>47</v>
      </c>
      <c r="D18" s="21" t="s">
        <v>48</v>
      </c>
      <c r="E18" s="21" t="s">
        <v>49</v>
      </c>
      <c r="F18" s="22">
        <v>46139</v>
      </c>
      <c r="G18" s="22">
        <v>46171</v>
      </c>
      <c r="H18" s="20">
        <f t="shared" si="0"/>
        <v>25</v>
      </c>
      <c r="I18" s="23">
        <v>0</v>
      </c>
      <c r="J18" s="20" t="s">
        <v>50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2:36" ht="21.75" customHeight="1" x14ac:dyDescent="0.25">
      <c r="B19" s="25">
        <v>6</v>
      </c>
      <c r="C19" s="26" t="s">
        <v>51</v>
      </c>
      <c r="D19" s="26" t="s">
        <v>52</v>
      </c>
      <c r="E19" s="26" t="s">
        <v>53</v>
      </c>
      <c r="F19" s="27">
        <v>46146</v>
      </c>
      <c r="G19" s="27">
        <v>46185</v>
      </c>
      <c r="H19" s="25">
        <f t="shared" si="0"/>
        <v>30</v>
      </c>
      <c r="I19" s="28">
        <v>0</v>
      </c>
      <c r="J19" s="25" t="s">
        <v>54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2:36" ht="21.75" customHeight="1" x14ac:dyDescent="0.25">
      <c r="B20" s="20">
        <v>7</v>
      </c>
      <c r="C20" s="21" t="s">
        <v>55</v>
      </c>
      <c r="D20" s="21" t="s">
        <v>56</v>
      </c>
      <c r="E20" s="21" t="s">
        <v>57</v>
      </c>
      <c r="F20" s="22">
        <v>46153</v>
      </c>
      <c r="G20" s="22">
        <v>46192</v>
      </c>
      <c r="H20" s="20">
        <f t="shared" si="0"/>
        <v>30</v>
      </c>
      <c r="I20" s="23">
        <v>0</v>
      </c>
      <c r="J20" s="20" t="s">
        <v>54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2:36" ht="21.75" customHeight="1" x14ac:dyDescent="0.25">
      <c r="B21" s="25">
        <v>8</v>
      </c>
      <c r="C21" s="26" t="s">
        <v>58</v>
      </c>
      <c r="D21" s="26" t="s">
        <v>59</v>
      </c>
      <c r="E21" s="26" t="s">
        <v>60</v>
      </c>
      <c r="F21" s="27">
        <v>46174</v>
      </c>
      <c r="G21" s="27">
        <v>46199</v>
      </c>
      <c r="H21" s="25">
        <f t="shared" si="0"/>
        <v>20</v>
      </c>
      <c r="I21" s="28">
        <v>0</v>
      </c>
      <c r="J21" s="25" t="s">
        <v>54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2:36" ht="21.75" customHeight="1" x14ac:dyDescent="0.25">
      <c r="B22" s="20">
        <v>9</v>
      </c>
      <c r="C22" s="21" t="s">
        <v>61</v>
      </c>
      <c r="D22" s="21" t="s">
        <v>62</v>
      </c>
      <c r="E22" s="21" t="s">
        <v>63</v>
      </c>
      <c r="F22" s="22">
        <v>46188</v>
      </c>
      <c r="G22" s="22">
        <v>46213</v>
      </c>
      <c r="H22" s="20">
        <f t="shared" si="0"/>
        <v>20</v>
      </c>
      <c r="I22" s="23">
        <v>0</v>
      </c>
      <c r="J22" s="20" t="s">
        <v>54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2:36" ht="21.75" customHeight="1" x14ac:dyDescent="0.25">
      <c r="B23" s="25">
        <v>10</v>
      </c>
      <c r="C23" s="26" t="s">
        <v>64</v>
      </c>
      <c r="D23" s="26" t="s">
        <v>65</v>
      </c>
      <c r="E23" s="26" t="s">
        <v>66</v>
      </c>
      <c r="F23" s="27">
        <v>46209</v>
      </c>
      <c r="G23" s="27">
        <v>46234</v>
      </c>
      <c r="H23" s="25">
        <f t="shared" si="0"/>
        <v>20</v>
      </c>
      <c r="I23" s="28">
        <v>0</v>
      </c>
      <c r="J23" s="25" t="s">
        <v>54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2:36" ht="21.75" customHeight="1" x14ac:dyDescent="0.25">
      <c r="B24" s="20">
        <v>11</v>
      </c>
      <c r="C24" s="21" t="s">
        <v>67</v>
      </c>
      <c r="D24" s="21" t="s">
        <v>68</v>
      </c>
      <c r="E24" s="21" t="s">
        <v>69</v>
      </c>
      <c r="F24" s="22">
        <v>46237</v>
      </c>
      <c r="G24" s="22">
        <v>46241</v>
      </c>
      <c r="H24" s="20">
        <f t="shared" si="0"/>
        <v>5</v>
      </c>
      <c r="I24" s="23">
        <v>0</v>
      </c>
      <c r="J24" s="20" t="s">
        <v>54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2:36" ht="21.75" customHeight="1" x14ac:dyDescent="0.25">
      <c r="B25" s="25">
        <v>12</v>
      </c>
      <c r="C25" s="26" t="s">
        <v>70</v>
      </c>
      <c r="D25" s="26" t="s">
        <v>71</v>
      </c>
      <c r="E25" s="26" t="s">
        <v>35</v>
      </c>
      <c r="F25" s="27">
        <v>46244</v>
      </c>
      <c r="G25" s="27">
        <v>46248</v>
      </c>
      <c r="H25" s="25">
        <f t="shared" si="0"/>
        <v>5</v>
      </c>
      <c r="I25" s="28">
        <v>0</v>
      </c>
      <c r="J25" s="25" t="s">
        <v>54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2:36" ht="21.75" customHeight="1" x14ac:dyDescent="0.25">
      <c r="B26" s="20"/>
      <c r="C26" s="21"/>
      <c r="D26" s="21"/>
      <c r="E26" s="21"/>
      <c r="F26" s="22"/>
      <c r="G26" s="22"/>
      <c r="H26" s="20" t="str">
        <f t="shared" si="0"/>
        <v/>
      </c>
      <c r="I26" s="23"/>
      <c r="J26" s="20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2:36" ht="21.75" customHeight="1" x14ac:dyDescent="0.25">
      <c r="B27" s="25"/>
      <c r="C27" s="26"/>
      <c r="D27" s="26"/>
      <c r="E27" s="26"/>
      <c r="F27" s="27"/>
      <c r="G27" s="27"/>
      <c r="H27" s="25" t="str">
        <f t="shared" si="0"/>
        <v/>
      </c>
      <c r="I27" s="28"/>
      <c r="J27" s="25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2:36" ht="21.75" customHeight="1" x14ac:dyDescent="0.25">
      <c r="B28" s="20"/>
      <c r="C28" s="21"/>
      <c r="D28" s="21"/>
      <c r="E28" s="21"/>
      <c r="F28" s="22"/>
      <c r="G28" s="22"/>
      <c r="H28" s="20" t="str">
        <f t="shared" si="0"/>
        <v/>
      </c>
      <c r="I28" s="23"/>
      <c r="J28" s="20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spans="2:36" ht="12" customHeight="1" x14ac:dyDescent="0.25"/>
    <row r="30" spans="2:36" ht="21.75" customHeight="1" x14ac:dyDescent="0.25">
      <c r="B30" s="10" t="s">
        <v>72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25.5" customHeight="1" x14ac:dyDescent="0.25">
      <c r="C31" s="30" t="s">
        <v>73</v>
      </c>
      <c r="D31" s="3" t="s">
        <v>36</v>
      </c>
      <c r="E31" s="3"/>
      <c r="G31" s="31" t="s">
        <v>73</v>
      </c>
      <c r="H31" s="3" t="s">
        <v>43</v>
      </c>
      <c r="I31" s="3"/>
      <c r="K31" s="32" t="s">
        <v>73</v>
      </c>
      <c r="L31" s="3" t="s">
        <v>54</v>
      </c>
      <c r="M31" s="3"/>
      <c r="O31" s="33" t="s">
        <v>73</v>
      </c>
      <c r="P31" s="3" t="s">
        <v>50</v>
      </c>
      <c r="Q31" s="3"/>
    </row>
    <row r="32" spans="2:36" ht="12" customHeight="1" x14ac:dyDescent="0.25"/>
    <row r="33" spans="2:36" ht="21.75" customHeight="1" x14ac:dyDescent="0.25">
      <c r="B33" s="10" t="s">
        <v>74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2:36" ht="19.5" customHeight="1" x14ac:dyDescent="0.25">
      <c r="C34" s="2" t="s">
        <v>75</v>
      </c>
      <c r="D34" s="2"/>
      <c r="E34" s="2" t="s">
        <v>76</v>
      </c>
      <c r="F34" s="2"/>
      <c r="G34" s="2" t="s">
        <v>77</v>
      </c>
      <c r="H34" s="2"/>
      <c r="I34" s="2" t="s">
        <v>78</v>
      </c>
      <c r="J34" s="2"/>
    </row>
    <row r="35" spans="2:36" ht="42" customHeight="1" x14ac:dyDescent="0.25">
      <c r="C35" s="1">
        <f>COUNTA(C14:C28)</f>
        <v>12</v>
      </c>
      <c r="D35" s="1"/>
      <c r="E35" s="36">
        <f>IF(SUM(H14:H28)=0,0,SUMPRODUCT(H14:H28,I14:I28)/SUM(H14:H28))</f>
        <v>0.24111111111111111</v>
      </c>
      <c r="F35" s="36"/>
      <c r="G35" s="37">
        <f>SUM(H14:H28)</f>
        <v>225</v>
      </c>
      <c r="H35" s="37"/>
      <c r="I35" s="38">
        <f>COUNTIF(J14:J28,"Verzögert")</f>
        <v>1</v>
      </c>
      <c r="J35" s="38"/>
    </row>
    <row r="36" spans="2:36" ht="19.5" customHeight="1" x14ac:dyDescent="0.25">
      <c r="B36" s="39" t="s">
        <v>79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100" spans="11:36" hidden="1" x14ac:dyDescent="0.25">
      <c r="K100" s="34">
        <v>46083</v>
      </c>
      <c r="L100" s="34">
        <v>46090</v>
      </c>
      <c r="M100" s="34">
        <v>46097</v>
      </c>
      <c r="N100" s="34">
        <v>46104</v>
      </c>
      <c r="O100" s="34">
        <v>46111</v>
      </c>
      <c r="P100" s="34">
        <v>46118</v>
      </c>
      <c r="Q100" s="34">
        <v>46125</v>
      </c>
      <c r="R100" s="34">
        <v>46132</v>
      </c>
      <c r="S100" s="34">
        <v>46139</v>
      </c>
      <c r="T100" s="34">
        <v>46146</v>
      </c>
      <c r="U100" s="34">
        <v>46153</v>
      </c>
      <c r="V100" s="34">
        <v>46160</v>
      </c>
      <c r="W100" s="34">
        <v>46167</v>
      </c>
      <c r="X100" s="34">
        <v>46174</v>
      </c>
      <c r="Y100" s="34">
        <v>46181</v>
      </c>
      <c r="Z100" s="34">
        <v>46188</v>
      </c>
      <c r="AA100" s="34">
        <v>46195</v>
      </c>
      <c r="AB100" s="34">
        <v>46202</v>
      </c>
      <c r="AC100" s="34">
        <v>46209</v>
      </c>
      <c r="AD100" s="34">
        <v>46216</v>
      </c>
      <c r="AE100" s="34">
        <v>46223</v>
      </c>
      <c r="AF100" s="34">
        <v>46230</v>
      </c>
      <c r="AG100" s="34">
        <v>46237</v>
      </c>
      <c r="AH100" s="34">
        <v>46244</v>
      </c>
      <c r="AI100" s="34">
        <v>46251</v>
      </c>
      <c r="AJ100" s="34">
        <v>46258</v>
      </c>
    </row>
  </sheetData>
  <mergeCells count="43">
    <mergeCell ref="C35:D35"/>
    <mergeCell ref="E35:F35"/>
    <mergeCell ref="G35:H35"/>
    <mergeCell ref="I35:J35"/>
    <mergeCell ref="B36:AJ36"/>
    <mergeCell ref="B33:AJ33"/>
    <mergeCell ref="C34:D34"/>
    <mergeCell ref="E34:F34"/>
    <mergeCell ref="G34:H34"/>
    <mergeCell ref="I34:J34"/>
    <mergeCell ref="AG12:AJ12"/>
    <mergeCell ref="B30:AJ30"/>
    <mergeCell ref="D31:E31"/>
    <mergeCell ref="H31:I31"/>
    <mergeCell ref="L31:M31"/>
    <mergeCell ref="P31:Q31"/>
    <mergeCell ref="B11:J11"/>
    <mergeCell ref="K11:A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O12"/>
    <mergeCell ref="P12:S12"/>
    <mergeCell ref="T12:W12"/>
    <mergeCell ref="X12:AB12"/>
    <mergeCell ref="AC12:AF12"/>
    <mergeCell ref="B7:C7"/>
    <mergeCell ref="D7:F7"/>
    <mergeCell ref="G7:I7"/>
    <mergeCell ref="B9:F9"/>
    <mergeCell ref="G9:H9"/>
    <mergeCell ref="I9:J9"/>
    <mergeCell ref="B2:F2"/>
    <mergeCell ref="G2:AJ2"/>
    <mergeCell ref="B3:F3"/>
    <mergeCell ref="G3:AJ3"/>
    <mergeCell ref="B5:AJ5"/>
  </mergeCells>
  <conditionalFormatting sqref="J14:J28">
    <cfRule type="expression" dxfId="9" priority="7">
      <formula>$J14="Abgeschlossen"</formula>
    </cfRule>
    <cfRule type="expression" dxfId="8" priority="8">
      <formula>$J14="In Bearbeitung"</formula>
    </cfRule>
    <cfRule type="expression" dxfId="7" priority="9">
      <formula>$J14="Verzögert"</formula>
    </cfRule>
    <cfRule type="expression" dxfId="6" priority="10">
      <formula>$J14="Geplant"</formula>
    </cfRule>
  </conditionalFormatting>
  <conditionalFormatting sqref="K13:AJ28">
    <cfRule type="expression" dxfId="5" priority="11">
      <formula>AND(K$100&lt;=TODAY(),K$100+6&gt;=TODAY())</formula>
    </cfRule>
  </conditionalFormatting>
  <conditionalFormatting sqref="K14:AJ28">
    <cfRule type="expression" dxfId="4" priority="2">
      <formula>AND($F14&lt;&gt;"",$G14&lt;&gt;"",K$100&lt;=$G14,K$100+6&gt;=$F14,$J14="Abgeschlossen")</formula>
    </cfRule>
    <cfRule type="expression" dxfId="3" priority="3">
      <formula>AND($F14&lt;&gt;"",$G14&lt;&gt;"",K$100&lt;=$G14,K$100+6&gt;=$F14,$J14="In Bearbeitung")</formula>
    </cfRule>
    <cfRule type="expression" dxfId="2" priority="4">
      <formula>AND($F14&lt;&gt;"",$G14&lt;&gt;"",K$100&lt;=$G14,K$100+6&gt;=$F14,$J14="Verzögert")</formula>
    </cfRule>
    <cfRule type="expression" dxfId="1" priority="5">
      <formula>AND($F14&lt;&gt;"",$G14&lt;&gt;"",K$100&lt;=$G14,K$100+6&gt;=$F14,$J14="Geplant")</formula>
    </cfRule>
    <cfRule type="expression" dxfId="0" priority="6">
      <formula>AND($F14&lt;&gt;"",$G14&lt;&gt;"",K$100&lt;=$G14,K$100+6&gt;=$F14)</formula>
    </cfRule>
  </conditionalFormatting>
  <pageMargins left="0.3" right="0.3" top="0.4" bottom="0.4" header="0.511811023622047" footer="0.511811023622047"/>
  <pageSetup paperSize="8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Stammdaten!$B$7:$B$19</xm:f>
          </x14:formula1>
          <x14:formula2>
            <xm:f>0</xm:f>
          </x14:formula2>
          <xm:sqref>D14:D28</xm:sqref>
        </x14:dataValidation>
        <x14:dataValidation type="list" allowBlank="1" errorTitle="Ungültige Auswahl" error="Bitte einen Status aus der Liste wählen." xr:uid="{00000000-0002-0000-0000-000001000000}">
          <x14:formula1>
            <xm:f>Stammdaten!$C$7:$C$11</xm:f>
          </x14:formula1>
          <x14:formula2>
            <xm:f>0</xm:f>
          </x14:formula2>
          <xm:sqref>J14:J28</xm:sqref>
        </x14:dataValidation>
        <x14:dataValidation type="list" allowBlank="1" xr:uid="{00000000-0002-0000-0000-000002000000}">
          <x14:formula1>
            <xm:f>Stammdaten!$E$7:$E$16</xm:f>
          </x14:formula1>
          <x14:formula2>
            <xm:f>0</xm:f>
          </x14:formula2>
          <xm:sqref>E14:E28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5" width="24" customWidth="1"/>
  </cols>
  <sheetData>
    <row r="1" spans="1:5" ht="7.5" customHeight="1" x14ac:dyDescent="0.25">
      <c r="A1" s="15"/>
      <c r="B1" s="15"/>
      <c r="C1" s="15"/>
      <c r="D1" s="15"/>
      <c r="E1" s="15"/>
    </row>
    <row r="2" spans="1:5" ht="36" customHeight="1" x14ac:dyDescent="0.25">
      <c r="B2" s="40" t="s">
        <v>80</v>
      </c>
      <c r="C2" s="40"/>
      <c r="D2" s="40"/>
      <c r="E2" s="40"/>
    </row>
    <row r="3" spans="1:5" ht="19.5" customHeight="1" x14ac:dyDescent="0.25">
      <c r="B3" s="12" t="s">
        <v>81</v>
      </c>
      <c r="C3" s="12"/>
      <c r="D3" s="12"/>
      <c r="E3" s="12"/>
    </row>
    <row r="4" spans="1:5" ht="6" customHeight="1" x14ac:dyDescent="0.25">
      <c r="B4" s="16"/>
      <c r="C4" s="16"/>
      <c r="D4" s="16"/>
      <c r="E4" s="16"/>
    </row>
    <row r="6" spans="1:5" ht="27.75" customHeight="1" x14ac:dyDescent="0.25">
      <c r="B6" s="35" t="s">
        <v>20</v>
      </c>
      <c r="C6" s="35" t="s">
        <v>26</v>
      </c>
      <c r="D6" s="35" t="s">
        <v>82</v>
      </c>
      <c r="E6" s="35" t="s">
        <v>21</v>
      </c>
    </row>
    <row r="7" spans="1:5" ht="19.5" customHeight="1" x14ac:dyDescent="0.25">
      <c r="B7" s="21" t="s">
        <v>34</v>
      </c>
      <c r="C7" s="21" t="s">
        <v>54</v>
      </c>
      <c r="D7" s="21" t="s">
        <v>83</v>
      </c>
      <c r="E7" s="21" t="s">
        <v>35</v>
      </c>
    </row>
    <row r="8" spans="1:5" ht="19.5" customHeight="1" x14ac:dyDescent="0.25">
      <c r="B8" s="26" t="s">
        <v>38</v>
      </c>
      <c r="C8" s="26" t="s">
        <v>43</v>
      </c>
      <c r="D8" s="26" t="s">
        <v>84</v>
      </c>
      <c r="E8" s="26" t="s">
        <v>85</v>
      </c>
    </row>
    <row r="9" spans="1:5" ht="19.5" customHeight="1" x14ac:dyDescent="0.25">
      <c r="B9" s="21" t="s">
        <v>86</v>
      </c>
      <c r="C9" s="21" t="s">
        <v>36</v>
      </c>
      <c r="D9" s="21" t="s">
        <v>87</v>
      </c>
      <c r="E9" s="21" t="s">
        <v>88</v>
      </c>
    </row>
    <row r="10" spans="1:5" ht="19.5" customHeight="1" x14ac:dyDescent="0.25">
      <c r="B10" s="26" t="s">
        <v>41</v>
      </c>
      <c r="C10" s="26" t="s">
        <v>50</v>
      </c>
      <c r="D10" s="26" t="s">
        <v>89</v>
      </c>
      <c r="E10" s="26" t="s">
        <v>90</v>
      </c>
    </row>
    <row r="11" spans="1:5" ht="19.5" customHeight="1" x14ac:dyDescent="0.25">
      <c r="B11" s="21" t="s">
        <v>45</v>
      </c>
      <c r="C11" s="21" t="s">
        <v>91</v>
      </c>
      <c r="E11" s="21" t="s">
        <v>42</v>
      </c>
    </row>
    <row r="12" spans="1:5" ht="19.5" customHeight="1" x14ac:dyDescent="0.25">
      <c r="B12" s="26" t="s">
        <v>48</v>
      </c>
      <c r="E12" s="26" t="s">
        <v>46</v>
      </c>
    </row>
    <row r="13" spans="1:5" ht="19.5" customHeight="1" x14ac:dyDescent="0.25">
      <c r="B13" s="21" t="s">
        <v>52</v>
      </c>
      <c r="E13" s="21" t="s">
        <v>49</v>
      </c>
    </row>
    <row r="14" spans="1:5" ht="19.5" customHeight="1" x14ac:dyDescent="0.25">
      <c r="B14" s="26" t="s">
        <v>56</v>
      </c>
      <c r="E14" s="26" t="s">
        <v>53</v>
      </c>
    </row>
    <row r="15" spans="1:5" ht="19.5" customHeight="1" x14ac:dyDescent="0.25">
      <c r="B15" s="21" t="s">
        <v>59</v>
      </c>
      <c r="E15" s="21" t="s">
        <v>57</v>
      </c>
    </row>
    <row r="16" spans="1:5" ht="19.5" customHeight="1" x14ac:dyDescent="0.25">
      <c r="B16" s="26" t="s">
        <v>62</v>
      </c>
      <c r="E16" s="26" t="s">
        <v>60</v>
      </c>
    </row>
    <row r="17" spans="2:2" ht="19.5" customHeight="1" x14ac:dyDescent="0.25">
      <c r="B17" s="21" t="s">
        <v>65</v>
      </c>
    </row>
    <row r="18" spans="2:2" ht="19.5" customHeight="1" x14ac:dyDescent="0.25">
      <c r="B18" s="26" t="s">
        <v>68</v>
      </c>
    </row>
    <row r="19" spans="2:2" ht="19.5" customHeight="1" x14ac:dyDescent="0.25">
      <c r="B19" s="21" t="s">
        <v>71</v>
      </c>
    </row>
  </sheetData>
  <mergeCells count="2">
    <mergeCell ref="B2:E2"/>
    <mergeCell ref="B3:E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Bauzeitenplan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2026-07-16T10:16:33Z</dcterms:created>
  <dcterms:modified xsi:type="dcterms:W3CDTF">2026-07-16T10:20:25Z</dcterms:modified>
  <dc:language>en-US</dc:language>
</cp:coreProperties>
</file>