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elferliste" sheetId="1" state="visible" r:id="rId3"/>
    <sheet name="Übersicht" sheetId="2" state="visible" r:id="rId4"/>
    <sheet name="Anleitung" sheetId="3" state="visible" r:id="rId5"/>
  </sheets>
  <definedNames>
    <definedName function="false" hidden="false" localSheetId="0" name="_xlnm.Print_Titles" vbProcedure="false">Helferliste!$1:$7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<sst xmlns="http://schemas.openxmlformats.org/spreadsheetml/2006/main" count="252" uniqueCount="197">
  <si>
    <t xml:space="preserve">HELFERLISTE  |  Veranstaltungs- &amp; Einsatzplanung 2026</t>
  </si>
  <si>
    <t xml:space="preserve">Veranstaltung:</t>
  </si>
  <si>
    <t xml:space="preserve">[Name der Veranstaltung]</t>
  </si>
  <si>
    <t xml:space="preserve">Verantwortlich:</t>
  </si>
  <si>
    <t xml:space="preserve">[Koordinator/in]</t>
  </si>
  <si>
    <t xml:space="preserve">Erstellt am:</t>
  </si>
  <si>
    <t xml:space="preserve">24.07.2026</t>
  </si>
  <si>
    <t xml:space="preserve">Version:</t>
  </si>
  <si>
    <t xml:space="preserve">1.0</t>
  </si>
  <si>
    <t xml:space="preserve">Zeitraum:</t>
  </si>
  <si>
    <t xml:space="preserve">[Datum von – bis]</t>
  </si>
  <si>
    <t xml:space="preserve">Ort:</t>
  </si>
  <si>
    <t xml:space="preserve">[Veranstaltungsort]</t>
  </si>
  <si>
    <t xml:space="preserve">Kontakt:</t>
  </si>
  <si>
    <t xml:space="preserve">[kontakt@beispiel.de]</t>
  </si>
  <si>
    <t xml:space="preserve">Status:</t>
  </si>
  <si>
    <t xml:space="preserve">In Bearbeitung</t>
  </si>
  <si>
    <t xml:space="preserve">Nr.</t>
  </si>
  <si>
    <t xml:space="preserve">Datum</t>
  </si>
  <si>
    <t xml:space="preserve">Wochentag</t>
  </si>
  <si>
    <t xml:space="preserve">Beginn</t>
  </si>
  <si>
    <t xml:space="preserve">Ende</t>
  </si>
  <si>
    <t xml:space="preserve">Stunden</t>
  </si>
  <si>
    <t xml:space="preserve">Aufgabe / Einsatzbereich</t>
  </si>
  <si>
    <t xml:space="preserve">Bereich</t>
  </si>
  <si>
    <t xml:space="preserve">Name</t>
  </si>
  <si>
    <t xml:space="preserve">Telefon</t>
  </si>
  <si>
    <t xml:space="preserve">E-Mail</t>
  </si>
  <si>
    <t xml:space="preserve">Qualifikation</t>
  </si>
  <si>
    <t xml:space="preserve">Verfügbar</t>
  </si>
  <si>
    <t xml:space="preserve">Status</t>
  </si>
  <si>
    <t xml:space="preserve">Bemerkungen</t>
  </si>
  <si>
    <t xml:space="preserve">07:00</t>
  </si>
  <si>
    <t xml:space="preserve">12:00</t>
  </si>
  <si>
    <t xml:space="preserve">Aufbau der Bühne und technischen Ausrüstung</t>
  </si>
  <si>
    <t xml:space="preserve">Technik</t>
  </si>
  <si>
    <t xml:space="preserve">Lukas Hartmann</t>
  </si>
  <si>
    <t xml:space="preserve">0151 2345 6789</t>
  </si>
  <si>
    <t xml:space="preserve">l.hartmann@beispiel.de</t>
  </si>
  <si>
    <t xml:space="preserve">Ersthelfer</t>
  </si>
  <si>
    <t xml:space="preserve">Ja</t>
  </si>
  <si>
    <t xml:space="preserve">Bestätigt</t>
  </si>
  <si>
    <t xml:space="preserve">Bitte Werkzeug mitbringen</t>
  </si>
  <si>
    <t xml:space="preserve">08:30</t>
  </si>
  <si>
    <t xml:space="preserve">13:00</t>
  </si>
  <si>
    <t xml:space="preserve">Besucherempfang und Registrierung</t>
  </si>
  <si>
    <t xml:space="preserve">Empfang</t>
  </si>
  <si>
    <t xml:space="preserve">Sandra Becker</t>
  </si>
  <si>
    <t xml:space="preserve">0171 9876 5432</t>
  </si>
  <si>
    <t xml:space="preserve">s.becker@beispiel.de</t>
  </si>
  <si>
    <t xml:space="preserve">Techniker</t>
  </si>
  <si>
    <t xml:space="preserve">Anmeldeformulare bereits vorhanden</t>
  </si>
  <si>
    <t xml:space="preserve">08:00</t>
  </si>
  <si>
    <t xml:space="preserve">17:00</t>
  </si>
  <si>
    <t xml:space="preserve">Koordination der Verpflegungsstation</t>
  </si>
  <si>
    <t xml:space="preserve">Verpflegung</t>
  </si>
  <si>
    <t xml:space="preserve">Markus Vogel</t>
  </si>
  <si>
    <t xml:space="preserve">0160 1122 3344</t>
  </si>
  <si>
    <t xml:space="preserve">m.vogel@beispiel.de</t>
  </si>
  <si>
    <t xml:space="preserve">Küche</t>
  </si>
  <si>
    <t xml:space="preserve">Kühlschrank vor Ort</t>
  </si>
  <si>
    <t xml:space="preserve">09:00</t>
  </si>
  <si>
    <t xml:space="preserve">14:00</t>
  </si>
  <si>
    <t xml:space="preserve">Eingangsbereich absichern</t>
  </si>
  <si>
    <t xml:space="preserve">Sicherheit</t>
  </si>
  <si>
    <t xml:space="preserve">Tanja Richter</t>
  </si>
  <si>
    <t xml:space="preserve">0176 5566 7788</t>
  </si>
  <si>
    <t xml:space="preserve">t.richter@beispiel.de</t>
  </si>
  <si>
    <t xml:space="preserve">Auf Anfrage</t>
  </si>
  <si>
    <t xml:space="preserve">Ausstehend</t>
  </si>
  <si>
    <t xml:space="preserve">Einweisung um 08:45 Uhr</t>
  </si>
  <si>
    <t xml:space="preserve">10:00</t>
  </si>
  <si>
    <t xml:space="preserve">20:00</t>
  </si>
  <si>
    <t xml:space="preserve">Moderation des Hauptprogramms</t>
  </si>
  <si>
    <t xml:space="preserve">Moderation</t>
  </si>
  <si>
    <t xml:space="preserve">Stefan Lange</t>
  </si>
  <si>
    <t xml:space="preserve">0152 4433 2211</t>
  </si>
  <si>
    <t xml:space="preserve">s.lange@beispiel.de</t>
  </si>
  <si>
    <t xml:space="preserve">Allgemein</t>
  </si>
  <si>
    <t xml:space="preserve">Mikrofon wird gestellt</t>
  </si>
  <si>
    <t xml:space="preserve">07:30</t>
  </si>
  <si>
    <t xml:space="preserve">12:30</t>
  </si>
  <si>
    <t xml:space="preserve">Gästebetreuung und Orientierung</t>
  </si>
  <si>
    <t xml:space="preserve">Betreuung</t>
  </si>
  <si>
    <t xml:space="preserve">Karin Schulze</t>
  </si>
  <si>
    <t xml:space="preserve">0163 7788 9900</t>
  </si>
  <si>
    <t xml:space="preserve">k.schulze@beispiel.de</t>
  </si>
  <si>
    <t xml:space="preserve">Kommunikation</t>
  </si>
  <si>
    <t xml:space="preserve">Aufbau der Bestuhlungsreihen</t>
  </si>
  <si>
    <t xml:space="preserve">Aufbau</t>
  </si>
  <si>
    <t xml:space="preserve">Felix Zimmermann</t>
  </si>
  <si>
    <t xml:space="preserve">0178 3344 5566</t>
  </si>
  <si>
    <t xml:space="preserve">f.zimmermann@beispiel.de</t>
  </si>
  <si>
    <t xml:space="preserve">Logistik</t>
  </si>
  <si>
    <t xml:space="preserve">Stühle im Lager (Raum 3)</t>
  </si>
  <si>
    <t xml:space="preserve">18:00</t>
  </si>
  <si>
    <t xml:space="preserve">Tontechnik und Beschallung prüfen</t>
  </si>
  <si>
    <t xml:space="preserve">Nicole Braun</t>
  </si>
  <si>
    <t xml:space="preserve">0170 9988 7766</t>
  </si>
  <si>
    <t xml:space="preserve">n.braun@beispiel.de</t>
  </si>
  <si>
    <t xml:space="preserve">Verpflegungsausgabe und Getränkeservice</t>
  </si>
  <si>
    <t xml:space="preserve">Daniel Krause</t>
  </si>
  <si>
    <t xml:space="preserve">0151 6677 8899</t>
  </si>
  <si>
    <t xml:space="preserve">d.krause@beispiel.de</t>
  </si>
  <si>
    <t xml:space="preserve">Nein</t>
  </si>
  <si>
    <t xml:space="preserve">Abgesagt</t>
  </si>
  <si>
    <t xml:space="preserve">10:30</t>
  </si>
  <si>
    <t xml:space="preserve">15:30</t>
  </si>
  <si>
    <t xml:space="preserve">Abbau und Endreinigung</t>
  </si>
  <si>
    <t xml:space="preserve">Abbau</t>
  </si>
  <si>
    <t xml:space="preserve">Anja Fischer</t>
  </si>
  <si>
    <t xml:space="preserve">0172 1100 9988</t>
  </si>
  <si>
    <t xml:space="preserve">a.fischer@beispiel.de</t>
  </si>
  <si>
    <t xml:space="preserve">Abfall­säcke im Keller</t>
  </si>
  <si>
    <t xml:space="preserve">16:00</t>
  </si>
  <si>
    <t xml:space="preserve">Transport der Materialien</t>
  </si>
  <si>
    <t xml:space="preserve">Transport</t>
  </si>
  <si>
    <t xml:space="preserve">Patrick Wolf</t>
  </si>
  <si>
    <t xml:space="preserve">0162 2233 4455</t>
  </si>
  <si>
    <t xml:space="preserve">p.wolf@beispiel.de</t>
  </si>
  <si>
    <t xml:space="preserve">Fahrzeug wird bereitgestellt</t>
  </si>
  <si>
    <t xml:space="preserve">Kinderbetreuungsbereich betreuen</t>
  </si>
  <si>
    <t xml:space="preserve">Sabrina Müller</t>
  </si>
  <si>
    <t xml:space="preserve">0175 8877 6655</t>
  </si>
  <si>
    <t xml:space="preserve">s.mueller@beispiel.de</t>
  </si>
  <si>
    <t xml:space="preserve">Ruhiger Bereich mit Spielmaterial</t>
  </si>
  <si>
    <t xml:space="preserve">Sanitätsbereitschaft sicherstellen</t>
  </si>
  <si>
    <t xml:space="preserve">Tobias Schneider</t>
  </si>
  <si>
    <t xml:space="preserve">0153 5544 3322</t>
  </si>
  <si>
    <t xml:space="preserve">t.schneider@beispiel.de</t>
  </si>
  <si>
    <t xml:space="preserve">Verbandkasten im Büro</t>
  </si>
  <si>
    <t xml:space="preserve">19:00</t>
  </si>
  <si>
    <t xml:space="preserve">Programm-Koordination Backstage</t>
  </si>
  <si>
    <t xml:space="preserve">Laura Werner</t>
  </si>
  <si>
    <t xml:space="preserve">0164 4455 6677</t>
  </si>
  <si>
    <t xml:space="preserve">l.werner@beispiel.de</t>
  </si>
  <si>
    <t xml:space="preserve">Ablaufplan per E-Mail</t>
  </si>
  <si>
    <t xml:space="preserve">22:00</t>
  </si>
  <si>
    <t xml:space="preserve">Reinigung und Entsorgung</t>
  </si>
  <si>
    <t xml:space="preserve">Reinigung</t>
  </si>
  <si>
    <t xml:space="preserve">Christian Koch</t>
  </si>
  <si>
    <t xml:space="preserve">0177 7766 5544</t>
  </si>
  <si>
    <t xml:space="preserve">c.koch@beispiel.de</t>
  </si>
  <si>
    <t xml:space="preserve">GESAMT</t>
  </si>
  <si>
    <t xml:space="preserve">LEGENDE &amp; HINWEISE</t>
  </si>
  <si>
    <t xml:space="preserve">ℹ️  Spalten H, L, M, N enthalten Dropdown-Auswahlen. Wochentag und Stunden werden automatisch berechnet.</t>
  </si>
  <si>
    <t xml:space="preserve">Bestätigt / Verfügbar</t>
  </si>
  <si>
    <t xml:space="preserve">Ausstehend / Auf Anfrage</t>
  </si>
  <si>
    <t xml:space="preserve">Abgesagt / Nicht verfügbar</t>
  </si>
  <si>
    <t xml:space="preserve">Automatisch berechnete Stunden</t>
  </si>
  <si>
    <t xml:space="preserve">ÜBERSICHT  |  Helfer nach Einsatzbereich</t>
  </si>
  <si>
    <t xml:space="preserve">Automatische Auswertung auf Basis der Helferliste</t>
  </si>
  <si>
    <t xml:space="preserve">Gesamt</t>
  </si>
  <si>
    <t xml:space="preserve">Ges. Stunden</t>
  </si>
  <si>
    <t xml:space="preserve">🔧 Aufbau</t>
  </si>
  <si>
    <t xml:space="preserve">🎫 Empfang</t>
  </si>
  <si>
    <t xml:space="preserve">🔊 Technik</t>
  </si>
  <si>
    <t xml:space="preserve">🍽️ Verpflegung</t>
  </si>
  <si>
    <t xml:space="preserve">🛡️ Sicherheit</t>
  </si>
  <si>
    <t xml:space="preserve">📦 Abbau</t>
  </si>
  <si>
    <t xml:space="preserve">🎤 Moderation</t>
  </si>
  <si>
    <t xml:space="preserve">🤝 Betreuung</t>
  </si>
  <si>
    <t xml:space="preserve">🚚 Transport</t>
  </si>
  <si>
    <t xml:space="preserve">🧹 Reinigung</t>
  </si>
  <si>
    <t xml:space="preserve">ANLEITUNG  |  So nutzen Sie diese Vorlage</t>
  </si>
  <si>
    <t xml:space="preserve">  REGISTERKARTEN</t>
  </si>
  <si>
    <t xml:space="preserve">Helferliste</t>
  </si>
  <si>
    <t xml:space="preserve">Hauptarbeitsblatt – hier werden alle Helfer eingetragen und verwaltet.</t>
  </si>
  <si>
    <t xml:space="preserve">Übersicht</t>
  </si>
  <si>
    <t xml:space="preserve">Automatische Zusammenfassung nach Bereichen. Keine manuelle Eingabe nötig.</t>
  </si>
  <si>
    <t xml:space="preserve">Anleitung</t>
  </si>
  <si>
    <t xml:space="preserve">Diese Seite – Erklärungen zur Nutzung der Vorlage.</t>
  </si>
  <si>
    <t xml:space="preserve">  DATENERFASSUNG</t>
  </si>
  <si>
    <t xml:space="preserve">Datum &amp; Zeiten</t>
  </si>
  <si>
    <t xml:space="preserve">Tragen Sie Datum (Spalte B), Beginn (D) und Ende (E) ein. Wochentag und Stunden werden automatisch berechnet.</t>
  </si>
  <si>
    <t xml:space="preserve">Dropdown-Felder</t>
  </si>
  <si>
    <t xml:space="preserve">Spalten H (Bereich), L (Qualifikation), M (Verfügbar) und N (Status) besitzen Dropdown-Listen – einfach klicken und auswählen.</t>
  </si>
  <si>
    <t xml:space="preserve">Neue Zeilen</t>
  </si>
  <si>
    <t xml:space="preserve">Kopieren Sie eine bestehende Zeile, um Formatierungen und Dropdowns zu übernehmen. Passen Sie Formeln in Spalte F und C an.</t>
  </si>
  <si>
    <t xml:space="preserve">  AUTOMATISCHE FUNKTIONEN</t>
  </si>
  <si>
    <t xml:space="preserve">Wochentag (Sp. C)</t>
  </si>
  <si>
    <t xml:space="preserve">Wird automatisch aus dem Datum (Sp. B) berechnet.</t>
  </si>
  <si>
    <t xml:space="preserve">Stunden (Sp. F)</t>
  </si>
  <si>
    <t xml:space="preserve">Werden aus Beginn und Ende errechnet. Format: 4,5h = 4 Std. 30 Min.</t>
  </si>
  <si>
    <t xml:space="preserve">Summenzeile</t>
  </si>
  <si>
    <t xml:space="preserve">Die letzte Zeile der Liste zeigt Gesamtstunden, Helferzahl und Statusverteilung.</t>
  </si>
  <si>
    <t xml:space="preserve">Übersicht-Tab</t>
  </si>
  <si>
    <t xml:space="preserve">Aktualisiert sich automatisch – keine separate Pflege erforderlich.</t>
  </si>
  <si>
    <t xml:space="preserve">  TIPPS</t>
  </si>
  <si>
    <t xml:space="preserve">Filter nutzen</t>
  </si>
  <si>
    <t xml:space="preserve">Aktivieren Sie Excel-Filter (Strg+Umsch+L), um nach Datum, Bereich oder Status zu filtern.</t>
  </si>
  <si>
    <t xml:space="preserve">Neue Zeilen einfügen</t>
  </si>
  <si>
    <t xml:space="preserve">Fügen Sie Zeilen innerhalb des Datenbereichs ein (nicht unter der Summenzeile), damit Formeln korrekt bleiben.</t>
  </si>
  <si>
    <t xml:space="preserve">Vorlage anpassen</t>
  </si>
  <si>
    <t xml:space="preserve">Ergänzen Sie die Meta-Felder (Zeilen 4–5) mit Ihren Veranstaltungsdaten.</t>
  </si>
  <si>
    <t xml:space="preserve">Drucken</t>
  </si>
  <si>
    <t xml:space="preserve">Richten Sie den Druckbereich auf A1:O{letzte Datenzeile} ein. Querformat empfohlen.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</si>
</sst>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.mm\.yyyy"/>
    <numFmt numFmtId="166" formatCode="0.0\h"/>
    <numFmt numFmtId="167" formatCode="0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10"/>
      <color rgb="FFD4851A"/>
      <name val="Calibri"/>
      <family val="0"/>
      <charset val="1"/>
    </font>
    <font>
      <sz val="10"/>
      <color rgb="FF1B2A3B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000000"/>
      <name val="Calibri"/>
      <family val="0"/>
      <charset val="1"/>
    </font>
    <font>
      <i val="true"/>
      <sz val="10"/>
      <color rgb="FF5A6A7A"/>
      <name val="Calibri"/>
      <family val="0"/>
      <charset val="1"/>
    </font>
    <font>
      <b val="true"/>
      <sz val="10"/>
      <color rgb="FF2E4A6B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9"/>
      <color rgb="FF445566"/>
      <name val="Calibri"/>
      <family val="0"/>
      <charset val="1"/>
    </font>
    <font>
      <sz val="9"/>
      <color rgb="FF000000"/>
      <name val="Calibri"/>
      <family val="0"/>
      <charset val="1"/>
    </font>
    <font>
      <b val="true"/>
      <sz val="9"/>
      <color rgb="FF217346"/>
      <name val="Calibri"/>
      <family val="0"/>
      <charset val="1"/>
    </font>
    <font>
      <i val="true"/>
      <sz val="9"/>
      <color rgb="FF667788"/>
      <name val="Calibri"/>
      <family val="0"/>
      <charset val="1"/>
    </font>
    <font>
      <b val="true"/>
      <sz val="9"/>
      <color rgb="FF9C6A00"/>
      <name val="Calibri"/>
      <family val="0"/>
      <charset val="1"/>
    </font>
    <font>
      <b val="true"/>
      <sz val="9"/>
      <color rgb="FFC0392B"/>
      <name val="Calibri"/>
      <family val="0"/>
      <charset val="1"/>
    </font>
    <font>
      <b val="true"/>
      <sz val="10"/>
      <color rgb="FFF0A940"/>
      <name val="Calibri"/>
      <family val="0"/>
      <charset val="1"/>
    </font>
    <font>
      <b val="true"/>
      <sz val="10"/>
      <color rgb="FFD5EDDA"/>
      <name val="Calibri"/>
      <family val="0"/>
      <charset val="1"/>
    </font>
    <font>
      <i val="true"/>
      <sz val="9"/>
      <color rgb="FF445566"/>
      <name val="Calibri"/>
      <family val="0"/>
      <charset val="1"/>
    </font>
    <font>
      <b val="true"/>
      <sz val="9"/>
      <color rgb="FF2E4A6B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i val="true"/>
      <sz val="10"/>
      <color rgb="FFD4851A"/>
      <name val="Calibri"/>
      <family val="0"/>
      <charset val="1"/>
    </font>
    <font>
      <b val="true"/>
      <sz val="10"/>
      <color rgb="FF1B2A3B"/>
      <name val="Calibri"/>
      <family val="0"/>
      <charset val="1"/>
    </font>
    <font>
      <sz val="10"/>
      <color rgb="FF334455"/>
      <name val="Calibri"/>
      <family val="0"/>
      <charset val="1"/>
    </font>
  </fonts>
  <fills count="21">
    <fill>
      <patternFill patternType="none"/>
    </fill>
    <fill>
      <patternFill patternType="gray125"/>
    </fill>
    <fill>
      <patternFill patternType="solid">
        <fgColor rgb="FF1B2A3B"/>
        <bgColor rgb="FF334455"/>
      </patternFill>
    </fill>
    <fill>
      <patternFill patternType="solid">
        <fgColor rgb="FFD4851A"/>
        <bgColor rgb="FFF0A940"/>
      </patternFill>
    </fill>
    <fill>
      <patternFill patternType="solid">
        <fgColor rgb="FFF5F7FA"/>
        <bgColor rgb="FFFFFFFF"/>
      </patternFill>
    </fill>
    <fill>
      <patternFill patternType="solid">
        <fgColor rgb="FF2E4A6B"/>
        <bgColor rgb="FF334455"/>
      </patternFill>
    </fill>
    <fill>
      <patternFill patternType="solid">
        <fgColor rgb="FFFFFFFF"/>
        <bgColor rgb="FFF5F7FA"/>
      </patternFill>
    </fill>
    <fill>
      <patternFill patternType="solid">
        <fgColor rgb="FFD6E4F0"/>
        <bgColor rgb="FFD5EDDA"/>
      </patternFill>
    </fill>
    <fill>
      <patternFill patternType="solid">
        <fgColor rgb="FF2E86AB"/>
        <bgColor rgb="FF1A7A8A"/>
      </patternFill>
    </fill>
    <fill>
      <patternFill patternType="solid">
        <fgColor rgb="FFD5EDDA"/>
        <bgColor rgb="FFD6E4F0"/>
      </patternFill>
    </fill>
    <fill>
      <patternFill patternType="solid">
        <fgColor rgb="FFC8DBF0"/>
        <bgColor rgb="FFD0D8E4"/>
      </patternFill>
    </fill>
    <fill>
      <patternFill patternType="solid">
        <fgColor rgb="FF6B4C9A"/>
        <bgColor rgb="FF8E44AD"/>
      </patternFill>
    </fill>
    <fill>
      <patternFill patternType="solid">
        <fgColor rgb="FFC0392B"/>
        <bgColor rgb="FF9C6A00"/>
      </patternFill>
    </fill>
    <fill>
      <patternFill patternType="solid">
        <fgColor rgb="FFFEF3CD"/>
        <bgColor rgb="FFF5F7FA"/>
      </patternFill>
    </fill>
    <fill>
      <patternFill patternType="solid">
        <fgColor rgb="FF217346"/>
        <bgColor rgb="FF1A7A8A"/>
      </patternFill>
    </fill>
    <fill>
      <patternFill patternType="solid">
        <fgColor rgb="FF1A7A8A"/>
        <bgColor rgb="FF2E86AB"/>
      </patternFill>
    </fill>
    <fill>
      <patternFill patternType="solid">
        <fgColor rgb="FF4A6741"/>
        <bgColor rgb="FF445566"/>
      </patternFill>
    </fill>
    <fill>
      <patternFill patternType="solid">
        <fgColor rgb="FFFADADD"/>
        <bgColor rgb="FFFEF3CD"/>
      </patternFill>
    </fill>
    <fill>
      <patternFill patternType="solid">
        <fgColor rgb="FF7D5A50"/>
        <bgColor rgb="FF5A6A7A"/>
      </patternFill>
    </fill>
    <fill>
      <patternFill patternType="solid">
        <fgColor rgb="FF5D6D7E"/>
        <bgColor rgb="FF5A6A7A"/>
      </patternFill>
    </fill>
    <fill>
      <patternFill patternType="solid">
        <fgColor rgb="FF8E44AD"/>
        <bgColor rgb="FF6B4C9A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0D8E4"/>
      </bottom>
      <diagonal/>
    </border>
    <border diagonalUp="false" diagonalDown="false">
      <left style="thin">
        <color rgb="FF1B2A3B"/>
      </left>
      <right style="thin">
        <color rgb="FF1B2A3B"/>
      </right>
      <top style="medium">
        <color rgb="FF1B2A3B"/>
      </top>
      <bottom style="medium">
        <color rgb="FF1B2A3B"/>
      </bottom>
      <diagonal/>
    </border>
    <border diagonalUp="false" diagonalDown="false">
      <left style="thin">
        <color rgb="FFD0D8E4"/>
      </left>
      <right style="thin">
        <color rgb="FFD0D8E4"/>
      </right>
      <top style="thin">
        <color rgb="FFD0D8E4"/>
      </top>
      <bottom style="thin">
        <color rgb="FFD0D8E4"/>
      </bottom>
      <diagonal/>
    </border>
    <border diagonalUp="false" diagonalDown="false">
      <left style="thin">
        <color rgb="FFB0C8E0"/>
      </left>
      <right style="thin">
        <color rgb="FFB0C8E0"/>
      </right>
      <top style="thin">
        <color rgb="FFB0C8E0"/>
      </top>
      <bottom style="thin">
        <color rgb="FFB0C8E0"/>
      </bottom>
      <diagonal/>
    </border>
    <border diagonalUp="false" diagonalDown="false">
      <left style="thin">
        <color rgb="FF1B2A3B"/>
      </left>
      <right style="thin">
        <color rgb="FF1B2A3B"/>
      </right>
      <top style="thin">
        <color rgb="FF1B2A3B"/>
      </top>
      <bottom style="thin">
        <color rgb="FF1B2A3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7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5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5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9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1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1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1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24" fillId="4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1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4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9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4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5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6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217346"/>
        <sz val="9"/>
      </font>
      <fill>
        <patternFill>
          <bgColor rgb="FFD5EDDA"/>
        </patternFill>
      </fill>
    </dxf>
    <dxf>
      <font>
        <name val="Calibri"/>
        <charset val="1"/>
        <family val="0"/>
        <b val="1"/>
        <color rgb="FFC0392B"/>
        <sz val="9"/>
      </font>
      <fill>
        <patternFill>
          <bgColor rgb="FFFADADD"/>
        </patternFill>
      </fill>
    </dxf>
    <dxf>
      <font>
        <name val="Calibri"/>
        <charset val="1"/>
        <family val="0"/>
        <b val="1"/>
        <color rgb="FF9C6A00"/>
        <sz val="9"/>
      </font>
      <fill>
        <patternFill>
          <bgColor rgb="FFFEF3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4A6741"/>
      <rgbColor rgb="FF000080"/>
      <rgbColor rgb="FF9C6A00"/>
      <rgbColor rgb="FF800080"/>
      <rgbColor rgb="FF1A7A8A"/>
      <rgbColor rgb="FFB0C8E0"/>
      <rgbColor rgb="FF667788"/>
      <rgbColor rgb="FF9999FF"/>
      <rgbColor rgb="FF8E44AD"/>
      <rgbColor rgb="FFFEF3CD"/>
      <rgbColor rgb="FFD6E4F0"/>
      <rgbColor rgb="FF660066"/>
      <rgbColor rgb="FFFF8080"/>
      <rgbColor rgb="FF0066CC"/>
      <rgbColor rgb="FFC8DBF0"/>
      <rgbColor rgb="FF000080"/>
      <rgbColor rgb="FFFF00FF"/>
      <rgbColor rgb="FFFFFF00"/>
      <rgbColor rgb="FF00FFFF"/>
      <rgbColor rgb="FF800080"/>
      <rgbColor rgb="FF800000"/>
      <rgbColor rgb="FF217346"/>
      <rgbColor rgb="FF0000FF"/>
      <rgbColor rgb="FF00CCFF"/>
      <rgbColor rgb="FFF5F7FA"/>
      <rgbColor rgb="FFD5EDDA"/>
      <rgbColor rgb="FFFFFF99"/>
      <rgbColor rgb="FFD0D8E4"/>
      <rgbColor rgb="FFFF99CC"/>
      <rgbColor rgb="FFCC99FF"/>
      <rgbColor rgb="FFFADADD"/>
      <rgbColor rgb="FF6B4C9A"/>
      <rgbColor rgb="FF33CCCC"/>
      <rgbColor rgb="FF99CC00"/>
      <rgbColor rgb="FFFFCC00"/>
      <rgbColor rgb="FFF0A940"/>
      <rgbColor rgb="FFD4851A"/>
      <rgbColor rgb="FF5D6D7E"/>
      <rgbColor rgb="FF5A6A7A"/>
      <rgbColor rgb="FF445566"/>
      <rgbColor rgb="FF2E86AB"/>
      <rgbColor rgb="FF003300"/>
      <rgbColor rgb="FF334455"/>
      <rgbColor rgb="FFC0392B"/>
      <rgbColor rgb="FF7D5A50"/>
      <rgbColor rgb="FF2E4A6B"/>
      <rgbColor rgb="FF1B2A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4A6B"/>
    <pageSetUpPr fitToPage="true"/>
  </sheetPr>
  <dimension ref="A1:O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11"/>
    <col collapsed="false" customWidth="true" hidden="false" outlineLevel="0" max="6" min="4" style="0" width="9"/>
    <col collapsed="false" customWidth="true" hidden="false" outlineLevel="0" max="7" min="7" style="0" width="24"/>
    <col collapsed="false" customWidth="true" hidden="false" outlineLevel="0" max="8" min="8" style="0" width="15"/>
    <col collapsed="false" customWidth="true" hidden="false" outlineLevel="0" max="9" min="9" style="0" width="20"/>
    <col collapsed="false" customWidth="true" hidden="false" outlineLevel="0" max="10" min="10" style="0" width="16"/>
    <col collapsed="false" customWidth="true" hidden="false" outlineLevel="0" max="11" min="11" style="0" width="26"/>
    <col collapsed="false" customWidth="true" hidden="false" outlineLevel="0" max="12" min="12" style="0" width="18"/>
    <col collapsed="false" customWidth="true" hidden="false" outlineLevel="0" max="13" min="13" style="0" width="13"/>
    <col collapsed="false" customWidth="true" hidden="false" outlineLevel="0" max="14" min="14" style="0" width="12"/>
    <col collapsed="false" customWidth="true" hidden="false" outlineLevel="0" max="15" min="15" style="0" width="22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45.7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7.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21.75" hidden="false" customHeight="true" outlineLevel="0" collapsed="false">
      <c r="A4" s="4" t="s">
        <v>1</v>
      </c>
      <c r="B4" s="5" t="s">
        <v>2</v>
      </c>
      <c r="C4" s="6"/>
      <c r="D4" s="4" t="s">
        <v>3</v>
      </c>
      <c r="E4" s="5" t="s">
        <v>4</v>
      </c>
      <c r="F4" s="6"/>
      <c r="G4" s="6"/>
      <c r="H4" s="4" t="s">
        <v>5</v>
      </c>
      <c r="I4" s="5" t="s">
        <v>6</v>
      </c>
      <c r="J4" s="6"/>
      <c r="K4" s="6"/>
      <c r="L4" s="4" t="s">
        <v>7</v>
      </c>
      <c r="M4" s="5" t="s">
        <v>8</v>
      </c>
      <c r="N4" s="6"/>
      <c r="O4" s="6"/>
    </row>
    <row r="5" customFormat="false" ht="21.75" hidden="false" customHeight="true" outlineLevel="0" collapsed="false">
      <c r="A5" s="4" t="s">
        <v>9</v>
      </c>
      <c r="B5" s="5" t="s">
        <v>10</v>
      </c>
      <c r="C5" s="6"/>
      <c r="D5" s="4" t="s">
        <v>11</v>
      </c>
      <c r="E5" s="5" t="s">
        <v>12</v>
      </c>
      <c r="F5" s="6"/>
      <c r="G5" s="6"/>
      <c r="H5" s="4" t="s">
        <v>13</v>
      </c>
      <c r="I5" s="5" t="s">
        <v>14</v>
      </c>
      <c r="J5" s="6"/>
      <c r="K5" s="6"/>
      <c r="L5" s="4" t="s">
        <v>15</v>
      </c>
      <c r="M5" s="5" t="s">
        <v>16</v>
      </c>
      <c r="N5" s="6"/>
      <c r="O5" s="6"/>
    </row>
    <row r="6" customFormat="false" ht="7.5" hidden="false" customHeight="tru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30" hidden="false" customHeight="true" outlineLevel="0" collapsed="false">
      <c r="A7" s="8" t="s">
        <v>17</v>
      </c>
      <c r="B7" s="8" t="s">
        <v>18</v>
      </c>
      <c r="C7" s="8" t="s">
        <v>19</v>
      </c>
      <c r="D7" s="8" t="s">
        <v>20</v>
      </c>
      <c r="E7" s="8" t="s">
        <v>21</v>
      </c>
      <c r="F7" s="8" t="s">
        <v>22</v>
      </c>
      <c r="G7" s="8" t="s">
        <v>23</v>
      </c>
      <c r="H7" s="8" t="s">
        <v>24</v>
      </c>
      <c r="I7" s="8" t="s">
        <v>25</v>
      </c>
      <c r="J7" s="8" t="s">
        <v>26</v>
      </c>
      <c r="K7" s="8" t="s">
        <v>27</v>
      </c>
      <c r="L7" s="8" t="s">
        <v>28</v>
      </c>
      <c r="M7" s="8" t="s">
        <v>29</v>
      </c>
      <c r="N7" s="8" t="s">
        <v>30</v>
      </c>
      <c r="O7" s="8" t="s">
        <v>31</v>
      </c>
    </row>
    <row r="8" customFormat="false" ht="19.5" hidden="false" customHeight="true" outlineLevel="0" collapsed="false">
      <c r="A8" s="9" t="n">
        <v>1</v>
      </c>
      <c r="B8" s="10" t="n">
        <v>46228</v>
      </c>
      <c r="C8" s="11" t="str">
        <f aca="false">TEXT(B8,"TTTT")</f>
        <v>TTTT</v>
      </c>
      <c r="D8" s="9" t="s">
        <v>32</v>
      </c>
      <c r="E8" s="9" t="s">
        <v>33</v>
      </c>
      <c r="F8" s="12" t="n">
        <f aca="false">IFERROR((TIMEVALUE(E8)-TIMEVALUE(D8))*24,"")</f>
        <v>5</v>
      </c>
      <c r="G8" s="13" t="s">
        <v>34</v>
      </c>
      <c r="H8" s="14" t="s">
        <v>35</v>
      </c>
      <c r="I8" s="15" t="s">
        <v>36</v>
      </c>
      <c r="J8" s="16" t="s">
        <v>37</v>
      </c>
      <c r="K8" s="16" t="s">
        <v>38</v>
      </c>
      <c r="L8" s="17" t="s">
        <v>39</v>
      </c>
      <c r="M8" s="18" t="s">
        <v>40</v>
      </c>
      <c r="N8" s="18" t="s">
        <v>41</v>
      </c>
      <c r="O8" s="19" t="s">
        <v>42</v>
      </c>
    </row>
    <row r="9" customFormat="false" ht="19.5" hidden="false" customHeight="true" outlineLevel="0" collapsed="false">
      <c r="A9" s="20" t="n">
        <v>2</v>
      </c>
      <c r="B9" s="21" t="n">
        <v>46228</v>
      </c>
      <c r="C9" s="22" t="str">
        <f aca="false">TEXT(B9,"TTTT")</f>
        <v>TTTT</v>
      </c>
      <c r="D9" s="20" t="s">
        <v>43</v>
      </c>
      <c r="E9" s="20" t="s">
        <v>44</v>
      </c>
      <c r="F9" s="23" t="n">
        <f aca="false">IFERROR((TIMEVALUE(E9)-TIMEVALUE(D9))*24,"")</f>
        <v>4.5</v>
      </c>
      <c r="G9" s="24" t="s">
        <v>45</v>
      </c>
      <c r="H9" s="25" t="s">
        <v>46</v>
      </c>
      <c r="I9" s="26" t="s">
        <v>47</v>
      </c>
      <c r="J9" s="27" t="s">
        <v>48</v>
      </c>
      <c r="K9" s="27" t="s">
        <v>49</v>
      </c>
      <c r="L9" s="28" t="s">
        <v>50</v>
      </c>
      <c r="M9" s="18" t="s">
        <v>40</v>
      </c>
      <c r="N9" s="18" t="s">
        <v>41</v>
      </c>
      <c r="O9" s="29" t="s">
        <v>51</v>
      </c>
    </row>
    <row r="10" customFormat="false" ht="19.5" hidden="false" customHeight="true" outlineLevel="0" collapsed="false">
      <c r="A10" s="9" t="n">
        <v>3</v>
      </c>
      <c r="B10" s="10" t="n">
        <v>46229</v>
      </c>
      <c r="C10" s="11" t="str">
        <f aca="false">TEXT(B10,"TTTT")</f>
        <v>TTTT</v>
      </c>
      <c r="D10" s="9" t="s">
        <v>52</v>
      </c>
      <c r="E10" s="9" t="s">
        <v>53</v>
      </c>
      <c r="F10" s="12" t="n">
        <f aca="false">IFERROR((TIMEVALUE(E10)-TIMEVALUE(D10))*24,"")</f>
        <v>9</v>
      </c>
      <c r="G10" s="13" t="s">
        <v>54</v>
      </c>
      <c r="H10" s="30" t="s">
        <v>55</v>
      </c>
      <c r="I10" s="15" t="s">
        <v>56</v>
      </c>
      <c r="J10" s="16" t="s">
        <v>57</v>
      </c>
      <c r="K10" s="16" t="s">
        <v>58</v>
      </c>
      <c r="L10" s="17" t="s">
        <v>59</v>
      </c>
      <c r="M10" s="18" t="s">
        <v>40</v>
      </c>
      <c r="N10" s="18" t="s">
        <v>41</v>
      </c>
      <c r="O10" s="19" t="s">
        <v>60</v>
      </c>
    </row>
    <row r="11" customFormat="false" ht="19.5" hidden="false" customHeight="true" outlineLevel="0" collapsed="false">
      <c r="A11" s="20" t="n">
        <v>4</v>
      </c>
      <c r="B11" s="21" t="n">
        <v>46229</v>
      </c>
      <c r="C11" s="22" t="str">
        <f aca="false">TEXT(B11,"TTTT")</f>
        <v>TTTT</v>
      </c>
      <c r="D11" s="20" t="s">
        <v>61</v>
      </c>
      <c r="E11" s="20" t="s">
        <v>62</v>
      </c>
      <c r="F11" s="23" t="n">
        <f aca="false">IFERROR((TIMEVALUE(E11)-TIMEVALUE(D11))*24,"")</f>
        <v>5</v>
      </c>
      <c r="G11" s="24" t="s">
        <v>63</v>
      </c>
      <c r="H11" s="31" t="s">
        <v>64</v>
      </c>
      <c r="I11" s="26" t="s">
        <v>65</v>
      </c>
      <c r="J11" s="27" t="s">
        <v>66</v>
      </c>
      <c r="K11" s="27" t="s">
        <v>67</v>
      </c>
      <c r="L11" s="28" t="s">
        <v>64</v>
      </c>
      <c r="M11" s="32" t="s">
        <v>68</v>
      </c>
      <c r="N11" s="32" t="s">
        <v>69</v>
      </c>
      <c r="O11" s="29" t="s">
        <v>70</v>
      </c>
    </row>
    <row r="12" customFormat="false" ht="19.5" hidden="false" customHeight="true" outlineLevel="0" collapsed="false">
      <c r="A12" s="9" t="n">
        <v>5</v>
      </c>
      <c r="B12" s="10" t="n">
        <v>46229</v>
      </c>
      <c r="C12" s="11" t="str">
        <f aca="false">TEXT(B12,"TTTT")</f>
        <v>TTTT</v>
      </c>
      <c r="D12" s="9" t="s">
        <v>71</v>
      </c>
      <c r="E12" s="9" t="s">
        <v>72</v>
      </c>
      <c r="F12" s="12" t="n">
        <f aca="false">IFERROR((TIMEVALUE(E12)-TIMEVALUE(D12))*24,"")</f>
        <v>10</v>
      </c>
      <c r="G12" s="13" t="s">
        <v>73</v>
      </c>
      <c r="H12" s="33" t="s">
        <v>74</v>
      </c>
      <c r="I12" s="15" t="s">
        <v>75</v>
      </c>
      <c r="J12" s="16" t="s">
        <v>76</v>
      </c>
      <c r="K12" s="16" t="s">
        <v>77</v>
      </c>
      <c r="L12" s="17" t="s">
        <v>78</v>
      </c>
      <c r="M12" s="18" t="s">
        <v>40</v>
      </c>
      <c r="N12" s="18" t="s">
        <v>41</v>
      </c>
      <c r="O12" s="19" t="s">
        <v>79</v>
      </c>
    </row>
    <row r="13" customFormat="false" ht="19.5" hidden="false" customHeight="true" outlineLevel="0" collapsed="false">
      <c r="A13" s="20" t="n">
        <v>6</v>
      </c>
      <c r="B13" s="21" t="n">
        <v>46230</v>
      </c>
      <c r="C13" s="22" t="str">
        <f aca="false">TEXT(B13,"TTTT")</f>
        <v>TTTT</v>
      </c>
      <c r="D13" s="20" t="s">
        <v>80</v>
      </c>
      <c r="E13" s="20" t="s">
        <v>81</v>
      </c>
      <c r="F13" s="23" t="n">
        <f aca="false">IFERROR((TIMEVALUE(E13)-TIMEVALUE(D13))*24,"")</f>
        <v>5</v>
      </c>
      <c r="G13" s="24" t="s">
        <v>82</v>
      </c>
      <c r="H13" s="34" t="s">
        <v>83</v>
      </c>
      <c r="I13" s="26" t="s">
        <v>84</v>
      </c>
      <c r="J13" s="27" t="s">
        <v>85</v>
      </c>
      <c r="K13" s="27" t="s">
        <v>86</v>
      </c>
      <c r="L13" s="28" t="s">
        <v>87</v>
      </c>
      <c r="M13" s="18" t="s">
        <v>40</v>
      </c>
      <c r="N13" s="18" t="s">
        <v>41</v>
      </c>
      <c r="O13" s="29"/>
    </row>
    <row r="14" customFormat="false" ht="19.5" hidden="false" customHeight="true" outlineLevel="0" collapsed="false">
      <c r="A14" s="9" t="n">
        <v>7</v>
      </c>
      <c r="B14" s="10" t="n">
        <v>46230</v>
      </c>
      <c r="C14" s="11" t="str">
        <f aca="false">TEXT(B14,"TTTT")</f>
        <v>TTTT</v>
      </c>
      <c r="D14" s="9" t="s">
        <v>52</v>
      </c>
      <c r="E14" s="9" t="s">
        <v>33</v>
      </c>
      <c r="F14" s="12" t="n">
        <f aca="false">IFERROR((TIMEVALUE(E14)-TIMEVALUE(D14))*24,"")</f>
        <v>4</v>
      </c>
      <c r="G14" s="13" t="s">
        <v>88</v>
      </c>
      <c r="H14" s="35" t="s">
        <v>89</v>
      </c>
      <c r="I14" s="15" t="s">
        <v>90</v>
      </c>
      <c r="J14" s="16" t="s">
        <v>91</v>
      </c>
      <c r="K14" s="16" t="s">
        <v>92</v>
      </c>
      <c r="L14" s="17" t="s">
        <v>93</v>
      </c>
      <c r="M14" s="32" t="s">
        <v>68</v>
      </c>
      <c r="N14" s="32" t="s">
        <v>69</v>
      </c>
      <c r="O14" s="19" t="s">
        <v>94</v>
      </c>
    </row>
    <row r="15" customFormat="false" ht="19.5" hidden="false" customHeight="true" outlineLevel="0" collapsed="false">
      <c r="A15" s="20" t="n">
        <v>8</v>
      </c>
      <c r="B15" s="21" t="n">
        <v>46230</v>
      </c>
      <c r="C15" s="22" t="str">
        <f aca="false">TEXT(B15,"TTTT")</f>
        <v>TTTT</v>
      </c>
      <c r="D15" s="20" t="s">
        <v>44</v>
      </c>
      <c r="E15" s="20" t="s">
        <v>95</v>
      </c>
      <c r="F15" s="23" t="n">
        <f aca="false">IFERROR((TIMEVALUE(E15)-TIMEVALUE(D15))*24,"")</f>
        <v>5</v>
      </c>
      <c r="G15" s="24" t="s">
        <v>96</v>
      </c>
      <c r="H15" s="14" t="s">
        <v>35</v>
      </c>
      <c r="I15" s="26" t="s">
        <v>97</v>
      </c>
      <c r="J15" s="27" t="s">
        <v>98</v>
      </c>
      <c r="K15" s="27" t="s">
        <v>99</v>
      </c>
      <c r="L15" s="28" t="s">
        <v>83</v>
      </c>
      <c r="M15" s="18" t="s">
        <v>40</v>
      </c>
      <c r="N15" s="18" t="s">
        <v>41</v>
      </c>
      <c r="O15" s="29"/>
    </row>
    <row r="16" customFormat="false" ht="19.5" hidden="false" customHeight="true" outlineLevel="0" collapsed="false">
      <c r="A16" s="9" t="n">
        <v>9</v>
      </c>
      <c r="B16" s="10" t="n">
        <v>46235</v>
      </c>
      <c r="C16" s="11" t="str">
        <f aca="false">TEXT(B16,"TTTT")</f>
        <v>TTTT</v>
      </c>
      <c r="D16" s="9" t="s">
        <v>52</v>
      </c>
      <c r="E16" s="9" t="s">
        <v>62</v>
      </c>
      <c r="F16" s="12" t="n">
        <f aca="false">IFERROR((TIMEVALUE(E16)-TIMEVALUE(D16))*24,"")</f>
        <v>6</v>
      </c>
      <c r="G16" s="13" t="s">
        <v>100</v>
      </c>
      <c r="H16" s="30" t="s">
        <v>55</v>
      </c>
      <c r="I16" s="15" t="s">
        <v>101</v>
      </c>
      <c r="J16" s="16" t="s">
        <v>102</v>
      </c>
      <c r="K16" s="16" t="s">
        <v>103</v>
      </c>
      <c r="L16" s="17" t="s">
        <v>39</v>
      </c>
      <c r="M16" s="36" t="s">
        <v>104</v>
      </c>
      <c r="N16" s="36" t="s">
        <v>105</v>
      </c>
      <c r="O16" s="19"/>
    </row>
    <row r="17" customFormat="false" ht="19.5" hidden="false" customHeight="true" outlineLevel="0" collapsed="false">
      <c r="A17" s="20" t="n">
        <v>10</v>
      </c>
      <c r="B17" s="21" t="n">
        <v>46235</v>
      </c>
      <c r="C17" s="22" t="str">
        <f aca="false">TEXT(B17,"TTTT")</f>
        <v>TTTT</v>
      </c>
      <c r="D17" s="20" t="s">
        <v>106</v>
      </c>
      <c r="E17" s="20" t="s">
        <v>107</v>
      </c>
      <c r="F17" s="23" t="n">
        <f aca="false">IFERROR((TIMEVALUE(E17)-TIMEVALUE(D17))*24,"")</f>
        <v>5</v>
      </c>
      <c r="G17" s="24" t="s">
        <v>108</v>
      </c>
      <c r="H17" s="37" t="s">
        <v>109</v>
      </c>
      <c r="I17" s="26" t="s">
        <v>110</v>
      </c>
      <c r="J17" s="27" t="s">
        <v>111</v>
      </c>
      <c r="K17" s="27" t="s">
        <v>112</v>
      </c>
      <c r="L17" s="28" t="s">
        <v>50</v>
      </c>
      <c r="M17" s="18" t="s">
        <v>40</v>
      </c>
      <c r="N17" s="18" t="s">
        <v>41</v>
      </c>
      <c r="O17" s="29" t="s">
        <v>113</v>
      </c>
    </row>
    <row r="18" customFormat="false" ht="19.5" hidden="false" customHeight="true" outlineLevel="0" collapsed="false">
      <c r="A18" s="9" t="n">
        <v>11</v>
      </c>
      <c r="B18" s="10" t="n">
        <v>46235</v>
      </c>
      <c r="C18" s="11" t="str">
        <f aca="false">TEXT(B18,"TTTT")</f>
        <v>TTTT</v>
      </c>
      <c r="D18" s="9" t="s">
        <v>33</v>
      </c>
      <c r="E18" s="9" t="s">
        <v>114</v>
      </c>
      <c r="F18" s="12" t="n">
        <f aca="false">IFERROR((TIMEVALUE(E18)-TIMEVALUE(D18))*24,"")</f>
        <v>4</v>
      </c>
      <c r="G18" s="13" t="s">
        <v>115</v>
      </c>
      <c r="H18" s="38" t="s">
        <v>116</v>
      </c>
      <c r="I18" s="15" t="s">
        <v>117</v>
      </c>
      <c r="J18" s="16" t="s">
        <v>118</v>
      </c>
      <c r="K18" s="16" t="s">
        <v>119</v>
      </c>
      <c r="L18" s="17" t="s">
        <v>59</v>
      </c>
      <c r="M18" s="32" t="s">
        <v>68</v>
      </c>
      <c r="N18" s="32" t="s">
        <v>69</v>
      </c>
      <c r="O18" s="19" t="s">
        <v>120</v>
      </c>
    </row>
    <row r="19" customFormat="false" ht="19.5" hidden="false" customHeight="true" outlineLevel="0" collapsed="false">
      <c r="A19" s="20" t="n">
        <v>12</v>
      </c>
      <c r="B19" s="21" t="n">
        <v>46236</v>
      </c>
      <c r="C19" s="22" t="str">
        <f aca="false">TEXT(B19,"TTTT")</f>
        <v>TTTT</v>
      </c>
      <c r="D19" s="20" t="s">
        <v>52</v>
      </c>
      <c r="E19" s="20" t="s">
        <v>53</v>
      </c>
      <c r="F19" s="23" t="n">
        <f aca="false">IFERROR((TIMEVALUE(E19)-TIMEVALUE(D19))*24,"")</f>
        <v>9</v>
      </c>
      <c r="G19" s="24" t="s">
        <v>121</v>
      </c>
      <c r="H19" s="34" t="s">
        <v>83</v>
      </c>
      <c r="I19" s="26" t="s">
        <v>122</v>
      </c>
      <c r="J19" s="27" t="s">
        <v>123</v>
      </c>
      <c r="K19" s="27" t="s">
        <v>124</v>
      </c>
      <c r="L19" s="28" t="s">
        <v>64</v>
      </c>
      <c r="M19" s="18" t="s">
        <v>40</v>
      </c>
      <c r="N19" s="18" t="s">
        <v>41</v>
      </c>
      <c r="O19" s="29" t="s">
        <v>125</v>
      </c>
    </row>
    <row r="20" customFormat="false" ht="19.5" hidden="false" customHeight="true" outlineLevel="0" collapsed="false">
      <c r="A20" s="9" t="n">
        <v>13</v>
      </c>
      <c r="B20" s="10" t="n">
        <v>46236</v>
      </c>
      <c r="C20" s="11" t="str">
        <f aca="false">TEXT(B20,"TTTT")</f>
        <v>TTTT</v>
      </c>
      <c r="D20" s="9" t="s">
        <v>32</v>
      </c>
      <c r="E20" s="9" t="s">
        <v>33</v>
      </c>
      <c r="F20" s="12" t="n">
        <f aca="false">IFERROR((TIMEVALUE(E20)-TIMEVALUE(D20))*24,"")</f>
        <v>5</v>
      </c>
      <c r="G20" s="13" t="s">
        <v>126</v>
      </c>
      <c r="H20" s="31" t="s">
        <v>64</v>
      </c>
      <c r="I20" s="15" t="s">
        <v>127</v>
      </c>
      <c r="J20" s="16" t="s">
        <v>128</v>
      </c>
      <c r="K20" s="16" t="s">
        <v>129</v>
      </c>
      <c r="L20" s="17" t="s">
        <v>78</v>
      </c>
      <c r="M20" s="18" t="s">
        <v>40</v>
      </c>
      <c r="N20" s="18" t="s">
        <v>41</v>
      </c>
      <c r="O20" s="19" t="s">
        <v>130</v>
      </c>
    </row>
    <row r="21" customFormat="false" ht="19.5" hidden="false" customHeight="true" outlineLevel="0" collapsed="false">
      <c r="A21" s="20" t="n">
        <v>14</v>
      </c>
      <c r="B21" s="21" t="n">
        <v>46236</v>
      </c>
      <c r="C21" s="22" t="str">
        <f aca="false">TEXT(B21,"TTTT")</f>
        <v>TTTT</v>
      </c>
      <c r="D21" s="20" t="s">
        <v>62</v>
      </c>
      <c r="E21" s="20" t="s">
        <v>131</v>
      </c>
      <c r="F21" s="23" t="n">
        <f aca="false">IFERROR((TIMEVALUE(E21)-TIMEVALUE(D21))*24,"")</f>
        <v>5</v>
      </c>
      <c r="G21" s="24" t="s">
        <v>132</v>
      </c>
      <c r="H21" s="33" t="s">
        <v>74</v>
      </c>
      <c r="I21" s="26" t="s">
        <v>133</v>
      </c>
      <c r="J21" s="27" t="s">
        <v>134</v>
      </c>
      <c r="K21" s="27" t="s">
        <v>135</v>
      </c>
      <c r="L21" s="28" t="s">
        <v>87</v>
      </c>
      <c r="M21" s="32" t="s">
        <v>68</v>
      </c>
      <c r="N21" s="32" t="s">
        <v>69</v>
      </c>
      <c r="O21" s="29" t="s">
        <v>136</v>
      </c>
    </row>
    <row r="22" customFormat="false" ht="19.5" hidden="false" customHeight="true" outlineLevel="0" collapsed="false">
      <c r="A22" s="9" t="n">
        <v>15</v>
      </c>
      <c r="B22" s="10" t="n">
        <v>46236</v>
      </c>
      <c r="C22" s="11" t="str">
        <f aca="false">TEXT(B22,"TTTT")</f>
        <v>TTTT</v>
      </c>
      <c r="D22" s="9" t="s">
        <v>114</v>
      </c>
      <c r="E22" s="9" t="s">
        <v>137</v>
      </c>
      <c r="F22" s="12" t="n">
        <f aca="false">IFERROR((TIMEVALUE(E22)-TIMEVALUE(D22))*24,"")</f>
        <v>6</v>
      </c>
      <c r="G22" s="13" t="s">
        <v>138</v>
      </c>
      <c r="H22" s="39" t="s">
        <v>139</v>
      </c>
      <c r="I22" s="15" t="s">
        <v>140</v>
      </c>
      <c r="J22" s="16" t="s">
        <v>141</v>
      </c>
      <c r="K22" s="16" t="s">
        <v>142</v>
      </c>
      <c r="L22" s="17" t="s">
        <v>93</v>
      </c>
      <c r="M22" s="18" t="s">
        <v>40</v>
      </c>
      <c r="N22" s="18" t="s">
        <v>41</v>
      </c>
      <c r="O22" s="19"/>
    </row>
    <row r="23" customFormat="false" ht="21.75" hidden="false" customHeight="true" outlineLevel="0" collapsed="false">
      <c r="A23" s="40" t="s">
        <v>143</v>
      </c>
      <c r="B23" s="40"/>
      <c r="C23" s="40"/>
      <c r="D23" s="40"/>
      <c r="E23" s="40"/>
      <c r="F23" s="41" t="n">
        <f aca="false">SUM(F8:F22)</f>
        <v>87.5</v>
      </c>
      <c r="G23" s="42" t="str">
        <f aca="false">COUNTA(I8:I22)&amp;" Helfer eingetragen"</f>
        <v>15 Helfer eingetragen</v>
      </c>
      <c r="H23" s="42"/>
      <c r="I23" s="43" t="str">
        <f aca="false">COUNTIF(N8:N22,"Bestätigt")&amp;" Bestätigt"</f>
        <v>10 Bestätigt</v>
      </c>
      <c r="J23" s="43"/>
      <c r="K23" s="42" t="str">
        <f aca="false">COUNTIF(N8:N22,"Ausstehend")&amp;" Ausstehend"</f>
        <v>4 Ausstehend</v>
      </c>
      <c r="L23" s="42"/>
      <c r="M23" s="44"/>
      <c r="N23" s="44"/>
      <c r="O23" s="44"/>
    </row>
    <row r="25" customFormat="false" ht="18" hidden="false" customHeight="true" outlineLevel="0" collapsed="false">
      <c r="A25" s="45" t="s">
        <v>144</v>
      </c>
      <c r="B25" s="45"/>
      <c r="C25" s="45"/>
      <c r="E25" s="46" t="s">
        <v>145</v>
      </c>
      <c r="F25" s="46"/>
      <c r="G25" s="46"/>
      <c r="H25" s="46"/>
      <c r="I25" s="46"/>
      <c r="J25" s="46"/>
      <c r="K25" s="46"/>
      <c r="L25" s="46"/>
      <c r="M25" s="46"/>
      <c r="N25" s="46"/>
      <c r="O25" s="46"/>
    </row>
    <row r="26" customFormat="false" ht="18" hidden="false" customHeight="true" outlineLevel="0" collapsed="false">
      <c r="A26" s="47"/>
      <c r="B26" s="48" t="s">
        <v>146</v>
      </c>
      <c r="C26" s="48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</row>
    <row r="27" customFormat="false" ht="18" hidden="false" customHeight="true" outlineLevel="0" collapsed="false">
      <c r="A27" s="50"/>
      <c r="B27" s="51" t="s">
        <v>147</v>
      </c>
      <c r="C27" s="51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</row>
    <row r="28" customFormat="false" ht="18" hidden="false" customHeight="true" outlineLevel="0" collapsed="false">
      <c r="A28" s="52"/>
      <c r="B28" s="53" t="s">
        <v>148</v>
      </c>
      <c r="C28" s="53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</row>
    <row r="29" customFormat="false" ht="18" hidden="false" customHeight="true" outlineLevel="0" collapsed="false">
      <c r="A29" s="54"/>
      <c r="B29" s="55" t="s">
        <v>149</v>
      </c>
      <c r="C29" s="55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</sheetData>
  <mergeCells count="13">
    <mergeCell ref="A1:O1"/>
    <mergeCell ref="A2:O2"/>
    <mergeCell ref="A3:O3"/>
    <mergeCell ref="A23:E23"/>
    <mergeCell ref="G23:H23"/>
    <mergeCell ref="I23:J23"/>
    <mergeCell ref="K23:L23"/>
    <mergeCell ref="A25:C25"/>
    <mergeCell ref="E25:O25"/>
    <mergeCell ref="B26:C26"/>
    <mergeCell ref="B27:C27"/>
    <mergeCell ref="B28:C28"/>
    <mergeCell ref="B29:C29"/>
  </mergeCells>
  <conditionalFormatting sqref="N8:N22">
    <cfRule type="containsText" priority="2" operator="containsText" aboveAverage="0" equalAverage="0" bottom="0" percent="0" rank="0" text="Bestätigt" dxfId="0">
      <formula>NOT(ISERROR(SEARCH("Bestätigt",N8)))</formula>
    </cfRule>
    <cfRule type="containsText" priority="3" operator="containsText" aboveAverage="0" equalAverage="0" bottom="0" percent="0" rank="0" text="Abgesagt" dxfId="1">
      <formula>NOT(ISERROR(SEARCH("Abgesagt",N8)))</formula>
    </cfRule>
    <cfRule type="containsText" priority="4" operator="containsText" aboveAverage="0" equalAverage="0" bottom="0" percent="0" rank="0" text="Ausstehend" dxfId="2">
      <formula>NOT(ISERROR(SEARCH("Ausstehend",N8)))</formula>
    </cfRule>
  </conditionalFormatting>
  <conditionalFormatting sqref="M8:M22">
    <cfRule type="containsText" priority="5" operator="containsText" aboveAverage="0" equalAverage="0" bottom="0" percent="0" rank="0" text="Nein" dxfId="1">
      <formula>NOT(ISERROR(SEARCH("Nein",M8)))</formula>
    </cfRule>
    <cfRule type="containsText" priority="6" operator="containsText" aboveAverage="0" equalAverage="0" bottom="0" percent="0" rank="0" text="Auf Anfrage" dxfId="2">
      <formula>NOT(ISERROR(SEARCH("Auf Anfrage",M8)))</formula>
    </cfRule>
  </conditionalFormatting>
  <dataValidations count="4">
    <dataValidation allowBlank="true" error="Bitte einen gültigen Status wählen." errorStyle="stop" errorTitle="Ungültige Eingabe" operator="between" prompt="Wählen Sie: Bestätigt, Ausstehend oder Abgesagt" promptTitle="Status" showDropDown="false" showErrorMessage="false" showInputMessage="false" sqref="N8:N22" type="list">
      <formula1>"Bestätigt,Ausstehend,Abgesagt"</formula1>
      <formula2>0</formula2>
    </dataValidation>
    <dataValidation allowBlank="true" errorStyle="stop" operator="between" showDropDown="false" showErrorMessage="false" showInputMessage="false" sqref="M8:M22" type="list">
      <formula1>"Ja,Nein,Auf Anfrage"</formula1>
      <formula2>0</formula2>
    </dataValidation>
    <dataValidation allowBlank="true" errorStyle="stop" operator="between" showDropDown="false" showErrorMessage="false" showInputMessage="false" sqref="H8:H22" type="list">
      <formula1>"Aufbau,Empfang,Technik,Verpflegung,Sicherheit,Abbau,Moderation,Betreuung,Transport,Reinigung"</formula1>
      <formula2>0</formula2>
    </dataValidation>
    <dataValidation allowBlank="true" errorStyle="stop" operator="between" showDropDown="false" showErrorMessage="false" showInputMessage="false" sqref="L8:L22" type="list">
      <formula1>"Ersthelfer,Techniker,Küche,Sicherheit,Allgemein,Kommunikation,Logistik,Betreuung"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4851A"/>
    <pageSetUpPr fitToPage="false"/>
  </sheetPr>
  <dimension ref="A1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0"/>
    <col collapsed="false" customWidth="true" hidden="false" outlineLevel="0" max="6" min="3" style="0" width="12"/>
    <col collapsed="false" customWidth="true" hidden="false" outlineLevel="0" max="7" min="7" style="0" width="14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</row>
    <row r="2" customFormat="false" ht="42" hidden="false" customHeight="true" outlineLevel="0" collapsed="false">
      <c r="A2" s="56" t="s">
        <v>150</v>
      </c>
      <c r="B2" s="56"/>
      <c r="C2" s="56"/>
      <c r="D2" s="56"/>
      <c r="E2" s="56"/>
      <c r="F2" s="56"/>
      <c r="G2" s="56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</row>
    <row r="4" customFormat="false" ht="21.75" hidden="false" customHeight="true" outlineLevel="0" collapsed="false">
      <c r="A4" s="57" t="s">
        <v>151</v>
      </c>
      <c r="B4" s="57"/>
      <c r="C4" s="57"/>
      <c r="D4" s="57"/>
      <c r="E4" s="57"/>
      <c r="F4" s="57"/>
      <c r="G4" s="57"/>
    </row>
    <row r="5" customFormat="false" ht="7.5" hidden="false" customHeight="true" outlineLevel="0" collapsed="false"/>
    <row r="6" customFormat="false" ht="25.5" hidden="false" customHeight="true" outlineLevel="0" collapsed="false">
      <c r="A6" s="58"/>
      <c r="B6" s="58" t="s">
        <v>24</v>
      </c>
      <c r="C6" s="58" t="s">
        <v>152</v>
      </c>
      <c r="D6" s="58" t="s">
        <v>41</v>
      </c>
      <c r="E6" s="58" t="s">
        <v>69</v>
      </c>
      <c r="F6" s="58" t="s">
        <v>105</v>
      </c>
      <c r="G6" s="58" t="s">
        <v>153</v>
      </c>
    </row>
    <row r="7" customFormat="false" ht="19.5" hidden="false" customHeight="true" outlineLevel="0" collapsed="false">
      <c r="A7" s="59"/>
      <c r="B7" s="60" t="s">
        <v>154</v>
      </c>
      <c r="C7" s="61" t="n">
        <f aca="false">COUNTIF(Helferliste!H8:H22,B7)</f>
        <v>0</v>
      </c>
      <c r="D7" s="61" t="n">
        <f aca="false">COUNTIFS(Helferliste!H8:H22,B7,Helferliste!N8:N22,"Bestätigt")</f>
        <v>0</v>
      </c>
      <c r="E7" s="61" t="n">
        <f aca="false">COUNTIFS(Helferliste!H8:H22,B7,Helferliste!N8:N22,"Ausstehend")</f>
        <v>0</v>
      </c>
      <c r="F7" s="61" t="n">
        <f aca="false">COUNTIFS(Helferliste!H8:H22,B7,Helferliste!N8:N22,"Abgesagt")</f>
        <v>0</v>
      </c>
      <c r="G7" s="62" t="n">
        <f aca="false">SUMIF(Helferliste!H8:H22,B7,Helferliste!F8:F22)</f>
        <v>0</v>
      </c>
    </row>
    <row r="8" customFormat="false" ht="19.5" hidden="false" customHeight="true" outlineLevel="0" collapsed="false">
      <c r="A8" s="63"/>
      <c r="B8" s="64" t="s">
        <v>155</v>
      </c>
      <c r="C8" s="65" t="n">
        <f aca="false">COUNTIF(Helferliste!H8:H22,B8)</f>
        <v>0</v>
      </c>
      <c r="D8" s="65" t="n">
        <f aca="false">COUNTIFS(Helferliste!H8:H22,B8,Helferliste!N8:N22,"Bestätigt")</f>
        <v>0</v>
      </c>
      <c r="E8" s="65" t="n">
        <f aca="false">COUNTIFS(Helferliste!H8:H22,B8,Helferliste!N8:N22,"Ausstehend")</f>
        <v>0</v>
      </c>
      <c r="F8" s="65" t="n">
        <f aca="false">COUNTIFS(Helferliste!H8:H22,B8,Helferliste!N8:N22,"Abgesagt")</f>
        <v>0</v>
      </c>
      <c r="G8" s="66" t="n">
        <f aca="false">SUMIF(Helferliste!H8:H22,B8,Helferliste!F8:F22)</f>
        <v>0</v>
      </c>
    </row>
    <row r="9" customFormat="false" ht="19.5" hidden="false" customHeight="true" outlineLevel="0" collapsed="false">
      <c r="A9" s="67"/>
      <c r="B9" s="60" t="s">
        <v>156</v>
      </c>
      <c r="C9" s="61" t="n">
        <f aca="false">COUNTIF(Helferliste!H8:H22,B9)</f>
        <v>0</v>
      </c>
      <c r="D9" s="61" t="n">
        <f aca="false">COUNTIFS(Helferliste!H8:H22,B9,Helferliste!N8:N22,"Bestätigt")</f>
        <v>0</v>
      </c>
      <c r="E9" s="61" t="n">
        <f aca="false">COUNTIFS(Helferliste!H8:H22,B9,Helferliste!N8:N22,"Ausstehend")</f>
        <v>0</v>
      </c>
      <c r="F9" s="61" t="n">
        <f aca="false">COUNTIFS(Helferliste!H8:H22,B9,Helferliste!N8:N22,"Abgesagt")</f>
        <v>0</v>
      </c>
      <c r="G9" s="62" t="n">
        <f aca="false">SUMIF(Helferliste!H8:H22,B9,Helferliste!F8:F22)</f>
        <v>0</v>
      </c>
    </row>
    <row r="10" customFormat="false" ht="19.5" hidden="false" customHeight="true" outlineLevel="0" collapsed="false">
      <c r="A10" s="68"/>
      <c r="B10" s="64" t="s">
        <v>157</v>
      </c>
      <c r="C10" s="65" t="n">
        <f aca="false">COUNTIF(Helferliste!H8:H22,B10)</f>
        <v>0</v>
      </c>
      <c r="D10" s="65" t="n">
        <f aca="false">COUNTIFS(Helferliste!H8:H22,B10,Helferliste!N8:N22,"Bestätigt")</f>
        <v>0</v>
      </c>
      <c r="E10" s="65" t="n">
        <f aca="false">COUNTIFS(Helferliste!H8:H22,B10,Helferliste!N8:N22,"Ausstehend")</f>
        <v>0</v>
      </c>
      <c r="F10" s="65" t="n">
        <f aca="false">COUNTIFS(Helferliste!H8:H22,B10,Helferliste!N8:N22,"Abgesagt")</f>
        <v>0</v>
      </c>
      <c r="G10" s="66" t="n">
        <f aca="false">SUMIF(Helferliste!H8:H22,B10,Helferliste!F8:F22)</f>
        <v>0</v>
      </c>
    </row>
    <row r="11" customFormat="false" ht="19.5" hidden="false" customHeight="true" outlineLevel="0" collapsed="false">
      <c r="A11" s="69"/>
      <c r="B11" s="60" t="s">
        <v>158</v>
      </c>
      <c r="C11" s="61" t="n">
        <f aca="false">COUNTIF(Helferliste!H8:H22,B11)</f>
        <v>0</v>
      </c>
      <c r="D11" s="61" t="n">
        <f aca="false">COUNTIFS(Helferliste!H8:H22,B11,Helferliste!N8:N22,"Bestätigt")</f>
        <v>0</v>
      </c>
      <c r="E11" s="61" t="n">
        <f aca="false">COUNTIFS(Helferliste!H8:H22,B11,Helferliste!N8:N22,"Ausstehend")</f>
        <v>0</v>
      </c>
      <c r="F11" s="61" t="n">
        <f aca="false">COUNTIFS(Helferliste!H8:H22,B11,Helferliste!N8:N22,"Abgesagt")</f>
        <v>0</v>
      </c>
      <c r="G11" s="62" t="n">
        <f aca="false">SUMIF(Helferliste!H8:H22,B11,Helferliste!F8:F22)</f>
        <v>0</v>
      </c>
    </row>
    <row r="12" customFormat="false" ht="19.5" hidden="false" customHeight="true" outlineLevel="0" collapsed="false">
      <c r="A12" s="70"/>
      <c r="B12" s="64" t="s">
        <v>159</v>
      </c>
      <c r="C12" s="65" t="n">
        <f aca="false">COUNTIF(Helferliste!H8:H22,B12)</f>
        <v>0</v>
      </c>
      <c r="D12" s="65" t="n">
        <f aca="false">COUNTIFS(Helferliste!H8:H22,B12,Helferliste!N8:N22,"Bestätigt")</f>
        <v>0</v>
      </c>
      <c r="E12" s="65" t="n">
        <f aca="false">COUNTIFS(Helferliste!H8:H22,B12,Helferliste!N8:N22,"Ausstehend")</f>
        <v>0</v>
      </c>
      <c r="F12" s="65" t="n">
        <f aca="false">COUNTIFS(Helferliste!H8:H22,B12,Helferliste!N8:N22,"Abgesagt")</f>
        <v>0</v>
      </c>
      <c r="G12" s="66" t="n">
        <f aca="false">SUMIF(Helferliste!H8:H22,B12,Helferliste!F8:F22)</f>
        <v>0</v>
      </c>
    </row>
    <row r="13" customFormat="false" ht="19.5" hidden="false" customHeight="true" outlineLevel="0" collapsed="false">
      <c r="A13" s="71"/>
      <c r="B13" s="60" t="s">
        <v>160</v>
      </c>
      <c r="C13" s="61" t="n">
        <f aca="false">COUNTIF(Helferliste!H8:H22,B13)</f>
        <v>0</v>
      </c>
      <c r="D13" s="61" t="n">
        <f aca="false">COUNTIFS(Helferliste!H8:H22,B13,Helferliste!N8:N22,"Bestätigt")</f>
        <v>0</v>
      </c>
      <c r="E13" s="61" t="n">
        <f aca="false">COUNTIFS(Helferliste!H8:H22,B13,Helferliste!N8:N22,"Ausstehend")</f>
        <v>0</v>
      </c>
      <c r="F13" s="61" t="n">
        <f aca="false">COUNTIFS(Helferliste!H8:H22,B13,Helferliste!N8:N22,"Abgesagt")</f>
        <v>0</v>
      </c>
      <c r="G13" s="62" t="n">
        <f aca="false">SUMIF(Helferliste!H8:H22,B13,Helferliste!F8:F22)</f>
        <v>0</v>
      </c>
    </row>
    <row r="14" customFormat="false" ht="19.5" hidden="false" customHeight="true" outlineLevel="0" collapsed="false">
      <c r="A14" s="72"/>
      <c r="B14" s="64" t="s">
        <v>161</v>
      </c>
      <c r="C14" s="65" t="n">
        <f aca="false">COUNTIF(Helferliste!H8:H22,B14)</f>
        <v>0</v>
      </c>
      <c r="D14" s="65" t="n">
        <f aca="false">COUNTIFS(Helferliste!H8:H22,B14,Helferliste!N8:N22,"Bestätigt")</f>
        <v>0</v>
      </c>
      <c r="E14" s="65" t="n">
        <f aca="false">COUNTIFS(Helferliste!H8:H22,B14,Helferliste!N8:N22,"Ausstehend")</f>
        <v>0</v>
      </c>
      <c r="F14" s="65" t="n">
        <f aca="false">COUNTIFS(Helferliste!H8:H22,B14,Helferliste!N8:N22,"Abgesagt")</f>
        <v>0</v>
      </c>
      <c r="G14" s="66" t="n">
        <f aca="false">SUMIF(Helferliste!H8:H22,B14,Helferliste!F8:F22)</f>
        <v>0</v>
      </c>
    </row>
    <row r="15" customFormat="false" ht="19.5" hidden="false" customHeight="true" outlineLevel="0" collapsed="false">
      <c r="A15" s="73"/>
      <c r="B15" s="60" t="s">
        <v>162</v>
      </c>
      <c r="C15" s="61" t="n">
        <f aca="false">COUNTIF(Helferliste!H8:H22,B15)</f>
        <v>0</v>
      </c>
      <c r="D15" s="61" t="n">
        <f aca="false">COUNTIFS(Helferliste!H8:H22,B15,Helferliste!N8:N22,"Bestätigt")</f>
        <v>0</v>
      </c>
      <c r="E15" s="61" t="n">
        <f aca="false">COUNTIFS(Helferliste!H8:H22,B15,Helferliste!N8:N22,"Ausstehend")</f>
        <v>0</v>
      </c>
      <c r="F15" s="61" t="n">
        <f aca="false">COUNTIFS(Helferliste!H8:H22,B15,Helferliste!N8:N22,"Abgesagt")</f>
        <v>0</v>
      </c>
      <c r="G15" s="62" t="n">
        <f aca="false">SUMIF(Helferliste!H8:H22,B15,Helferliste!F8:F22)</f>
        <v>0</v>
      </c>
    </row>
    <row r="16" customFormat="false" ht="19.5" hidden="false" customHeight="true" outlineLevel="0" collapsed="false">
      <c r="A16" s="74"/>
      <c r="B16" s="64" t="s">
        <v>163</v>
      </c>
      <c r="C16" s="65" t="n">
        <f aca="false">COUNTIF(Helferliste!H8:H22,B16)</f>
        <v>0</v>
      </c>
      <c r="D16" s="65" t="n">
        <f aca="false">COUNTIFS(Helferliste!H8:H22,B16,Helferliste!N8:N22,"Bestätigt")</f>
        <v>0</v>
      </c>
      <c r="E16" s="65" t="n">
        <f aca="false">COUNTIFS(Helferliste!H8:H22,B16,Helferliste!N8:N22,"Ausstehend")</f>
        <v>0</v>
      </c>
      <c r="F16" s="65" t="n">
        <f aca="false">COUNTIFS(Helferliste!H8:H22,B16,Helferliste!N8:N22,"Abgesagt")</f>
        <v>0</v>
      </c>
      <c r="G16" s="66" t="n">
        <f aca="false">SUMIF(Helferliste!H8:H22,B16,Helferliste!F8:F22)</f>
        <v>0</v>
      </c>
    </row>
    <row r="17" customFormat="false" ht="21.75" hidden="false" customHeight="true" outlineLevel="0" collapsed="false">
      <c r="A17" s="40" t="s">
        <v>143</v>
      </c>
      <c r="B17" s="40"/>
      <c r="C17" s="75" t="n">
        <f aca="false">SUM(C7:C16)</f>
        <v>0</v>
      </c>
      <c r="D17" s="75" t="n">
        <f aca="false">SUM(D7:D16)</f>
        <v>0</v>
      </c>
      <c r="E17" s="75" t="n">
        <f aca="false">SUM(E7:E16)</f>
        <v>0</v>
      </c>
      <c r="F17" s="75" t="n">
        <f aca="false">SUM(F7:F16)</f>
        <v>0</v>
      </c>
      <c r="G17" s="76" t="n">
        <f aca="false">SUM(G7:G16)</f>
        <v>0</v>
      </c>
    </row>
    <row r="18" customFormat="false" ht="19.5" hidden="false" customHeight="true" outlineLevel="0" collapsed="false"/>
    <row r="19" customFormat="false" ht="19.5" hidden="false" customHeight="true" outlineLevel="0" collapsed="false"/>
    <row r="20" customFormat="false" ht="19.5" hidden="false" customHeight="true" outlineLevel="0" collapsed="false"/>
    <row r="21" customFormat="false" ht="19.5" hidden="false" customHeight="true" outlineLevel="0" collapsed="false"/>
    <row r="22" customFormat="false" ht="21.75" hidden="false" customHeight="true" outlineLevel="0" collapsed="false"/>
  </sheetData>
  <mergeCells count="5">
    <mergeCell ref="A1:G1"/>
    <mergeCell ref="A2:G2"/>
    <mergeCell ref="A3:G3"/>
    <mergeCell ref="A4:G4"/>
    <mergeCell ref="A17:B17"/>
  </mergeCells>
  <conditionalFormatting sqref="C7:C16">
    <cfRule type="colorScale" priority="2">
      <colorScale>
        <cfvo type="min" val="0"/>
        <cfvo type="max" val="0"/>
        <color rgb="FFFFFFFF"/>
        <color rgb="FF2E4A6B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17346"/>
    <pageSetUpPr fitToPage="false"/>
  </sheetPr>
  <dimension ref="A1:D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52"/>
    <col collapsed="false" customWidth="true" hidden="false" outlineLevel="0" max="4" min="4" style="0" width="4"/>
  </cols>
  <sheetData>
    <row r="1" customFormat="false" ht="7.5" hidden="false" customHeight="true" outlineLevel="0" collapsed="false">
      <c r="A1" s="1"/>
      <c r="B1" s="1"/>
      <c r="C1" s="1"/>
      <c r="D1" s="1"/>
    </row>
    <row r="2" customFormat="false" ht="42" hidden="false" customHeight="true" outlineLevel="0" collapsed="false">
      <c r="A2" s="56" t="s">
        <v>164</v>
      </c>
      <c r="B2" s="56"/>
      <c r="C2" s="56"/>
      <c r="D2" s="56"/>
    </row>
    <row r="3" customFormat="false" ht="7.5" hidden="false" customHeight="true" outlineLevel="0" collapsed="false">
      <c r="A3" s="1"/>
      <c r="B3" s="1"/>
      <c r="C3" s="1"/>
      <c r="D3" s="1"/>
    </row>
    <row r="4" customFormat="false" ht="21.75" hidden="false" customHeight="true" outlineLevel="0" collapsed="false">
      <c r="A4" s="77" t="s">
        <v>165</v>
      </c>
      <c r="B4" s="77"/>
      <c r="C4" s="77"/>
      <c r="D4" s="77"/>
    </row>
    <row r="5" customFormat="false" ht="21.75" hidden="false" customHeight="true" outlineLevel="0" collapsed="false">
      <c r="A5" s="78"/>
      <c r="B5" s="79" t="s">
        <v>166</v>
      </c>
      <c r="C5" s="80" t="s">
        <v>167</v>
      </c>
      <c r="D5" s="78"/>
    </row>
    <row r="6" customFormat="false" ht="21.75" hidden="false" customHeight="true" outlineLevel="0" collapsed="false">
      <c r="A6" s="78"/>
      <c r="B6" s="81" t="s">
        <v>168</v>
      </c>
      <c r="C6" s="82" t="s">
        <v>169</v>
      </c>
      <c r="D6" s="78"/>
    </row>
    <row r="7" customFormat="false" ht="21.75" hidden="false" customHeight="true" outlineLevel="0" collapsed="false">
      <c r="A7" s="78"/>
      <c r="B7" s="79" t="s">
        <v>170</v>
      </c>
      <c r="C7" s="80" t="s">
        <v>171</v>
      </c>
      <c r="D7" s="78"/>
    </row>
    <row r="8" customFormat="false" ht="21.75" hidden="false" customHeight="true" outlineLevel="0" collapsed="false"/>
    <row r="9" customFormat="false" ht="21.75" hidden="false" customHeight="true" outlineLevel="0" collapsed="false">
      <c r="A9" s="77" t="s">
        <v>172</v>
      </c>
      <c r="B9" s="77"/>
      <c r="C9" s="77"/>
      <c r="D9" s="77"/>
    </row>
    <row r="10" customFormat="false" ht="21.75" hidden="false" customHeight="true" outlineLevel="0" collapsed="false">
      <c r="A10" s="78"/>
      <c r="B10" s="81" t="s">
        <v>173</v>
      </c>
      <c r="C10" s="82" t="s">
        <v>174</v>
      </c>
      <c r="D10" s="78"/>
    </row>
    <row r="11" customFormat="false" ht="21.75" hidden="false" customHeight="true" outlineLevel="0" collapsed="false">
      <c r="A11" s="78"/>
      <c r="B11" s="79" t="s">
        <v>175</v>
      </c>
      <c r="C11" s="80" t="s">
        <v>176</v>
      </c>
      <c r="D11" s="78"/>
    </row>
    <row r="12" customFormat="false" ht="21.75" hidden="false" customHeight="true" outlineLevel="0" collapsed="false">
      <c r="A12" s="78"/>
      <c r="B12" s="81" t="s">
        <v>177</v>
      </c>
      <c r="C12" s="82" t="s">
        <v>178</v>
      </c>
      <c r="D12" s="78"/>
    </row>
    <row r="13" customFormat="false" ht="21.75" hidden="false" customHeight="true" outlineLevel="0" collapsed="false"/>
    <row r="14" customFormat="false" ht="21.75" hidden="false" customHeight="true" outlineLevel="0" collapsed="false">
      <c r="A14" s="77" t="s">
        <v>179</v>
      </c>
      <c r="B14" s="77"/>
      <c r="C14" s="77"/>
      <c r="D14" s="77"/>
    </row>
    <row r="15" customFormat="false" ht="21.75" hidden="false" customHeight="true" outlineLevel="0" collapsed="false">
      <c r="A15" s="78"/>
      <c r="B15" s="79" t="s">
        <v>180</v>
      </c>
      <c r="C15" s="80" t="s">
        <v>181</v>
      </c>
      <c r="D15" s="78"/>
    </row>
    <row r="16" customFormat="false" ht="21.75" hidden="false" customHeight="true" outlineLevel="0" collapsed="false">
      <c r="A16" s="78"/>
      <c r="B16" s="81" t="s">
        <v>182</v>
      </c>
      <c r="C16" s="82" t="s">
        <v>183</v>
      </c>
      <c r="D16" s="78"/>
    </row>
    <row r="17" customFormat="false" ht="21.75" hidden="false" customHeight="true" outlineLevel="0" collapsed="false">
      <c r="A17" s="78"/>
      <c r="B17" s="79" t="s">
        <v>184</v>
      </c>
      <c r="C17" s="80" t="s">
        <v>185</v>
      </c>
      <c r="D17" s="78"/>
    </row>
    <row r="18" customFormat="false" ht="21.75" hidden="false" customHeight="true" outlineLevel="0" collapsed="false">
      <c r="A18" s="78"/>
      <c r="B18" s="81" t="s">
        <v>186</v>
      </c>
      <c r="C18" s="82" t="s">
        <v>187</v>
      </c>
      <c r="D18" s="78"/>
    </row>
    <row r="19" customFormat="false" ht="21.75" hidden="false" customHeight="true" outlineLevel="0" collapsed="false"/>
    <row r="20" customFormat="false" ht="21.75" hidden="false" customHeight="true" outlineLevel="0" collapsed="false">
      <c r="A20" s="83" t="s">
        <v>188</v>
      </c>
      <c r="B20" s="83"/>
      <c r="C20" s="83"/>
      <c r="D20" s="83"/>
    </row>
    <row r="21" customFormat="false" ht="21.75" hidden="false" customHeight="true" outlineLevel="0" collapsed="false">
      <c r="A21" s="78"/>
      <c r="B21" s="79" t="s">
        <v>189</v>
      </c>
      <c r="C21" s="80" t="s">
        <v>190</v>
      </c>
      <c r="D21" s="78"/>
    </row>
    <row r="22" customFormat="false" ht="21.75" hidden="false" customHeight="true" outlineLevel="0" collapsed="false">
      <c r="A22" s="78"/>
      <c r="B22" s="81" t="s">
        <v>191</v>
      </c>
      <c r="C22" s="82" t="s">
        <v>192</v>
      </c>
      <c r="D22" s="78"/>
    </row>
    <row r="23" customFormat="false" ht="21.75" hidden="false" customHeight="true" outlineLevel="0" collapsed="false">
      <c r="A23" s="78"/>
      <c r="B23" s="79" t="s">
        <v>193</v>
      </c>
      <c r="C23" s="80" t="s">
        <v>194</v>
      </c>
      <c r="D23" s="78"/>
    </row>
    <row r="24" customFormat="false" ht="21.75" hidden="false" customHeight="true" outlineLevel="0" collapsed="false">
      <c r="A24" s="78"/>
      <c r="B24" s="81" t="s">
        <v>195</v>
      </c>
      <c r="C24" s="82" t="s">
        <v>196</v>
      </c>
      <c r="D24" s="78"/>
    </row>
    <row r="25" customFormat="false" ht="21.75" hidden="false" customHeight="true" outlineLevel="0" collapsed="false"/>
    <row r="26" customFormat="false" ht="21.75" hidden="false" customHeight="true" outlineLevel="0" collapsed="false"/>
    <row r="27" customFormat="false" ht="21.75" hidden="false" customHeight="true" outlineLevel="0" collapsed="false"/>
    <row r="28" customFormat="false" ht="21.75" hidden="false" customHeight="true" outlineLevel="0" collapsed="false"/>
    <row r="29" customFormat="false" ht="21.75" hidden="false" customHeight="true" outlineLevel="0" collapsed="false"/>
  </sheetData>
  <mergeCells count="7">
    <mergeCell ref="A1:D1"/>
    <mergeCell ref="A2:D2"/>
    <mergeCell ref="A3:D3"/>
    <mergeCell ref="A4:D4"/>
    <mergeCell ref="A9:D9"/>
    <mergeCell ref="A14:D14"/>
    <mergeCell ref="A20:D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2026-07-24T08:24:16Z</dcterms:created>
  <dc:creator>openpyxl</dc:creator>
  <dc:description/>
  <dc:language>en-US</dc:language>
  <cp:lastModifiedBy/>
  <dcterms:modified xsi:type="dcterms:W3CDTF">2026-07-24T08:24:16Z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