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gi\Documents\SEO\SEO\AA_Webs\Excel Vorlage\Generador\"/>
    </mc:Choice>
  </mc:AlternateContent>
  <xr:revisionPtr revIDLastSave="0" documentId="13_ncr:1_{C615DD64-CE30-4EAB-B1E5-0B55E8934EBA}" xr6:coauthVersionLast="47" xr6:coauthVersionMax="47" xr10:uidLastSave="{00000000-0000-0000-0000-000000000000}"/>
  <bookViews>
    <workbookView xWindow="2070" yWindow="2220" windowWidth="25500" windowHeight="13500" xr2:uid="{00000000-000D-0000-FFFF-FFFF00000000}"/>
  </bookViews>
  <sheets>
    <sheet name="Aufgabenliste" sheetId="1" r:id="rId1"/>
    <sheet name="Planübersicht" sheetId="2" r:id="rId2"/>
    <sheet name="Analyse_Statistik" sheetId="3" r:id="rId3"/>
    <sheet name="Anleitung_Legende" sheetId="4" r:id="rId4"/>
  </sheets>
  <definedNames>
    <definedName name="_xlnm._FilterDatabase" localSheetId="1" hidden="1">Planübersicht!$A$3:$C$13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3" l="1"/>
  <c r="C8" i="3" s="1"/>
  <c r="B8" i="3"/>
  <c r="E8" i="3" s="1"/>
  <c r="D7" i="3"/>
  <c r="D6" i="3"/>
  <c r="D5" i="3"/>
  <c r="C5" i="3" s="1"/>
  <c r="B5" i="3"/>
  <c r="E5" i="3" s="1"/>
  <c r="C13" i="2"/>
  <c r="B13" i="2"/>
  <c r="A13" i="2"/>
  <c r="C12" i="2"/>
  <c r="B12" i="2"/>
  <c r="A12" i="2"/>
  <c r="C11" i="2"/>
  <c r="B11" i="2"/>
  <c r="A11" i="2"/>
  <c r="C10" i="2"/>
  <c r="B10" i="2"/>
  <c r="A10" i="2"/>
  <c r="C9" i="2"/>
  <c r="B9" i="2"/>
  <c r="A9" i="2"/>
  <c r="C8" i="2"/>
  <c r="B8" i="2"/>
  <c r="A8" i="2"/>
  <c r="C7" i="2"/>
  <c r="B7" i="2"/>
  <c r="A7" i="2"/>
  <c r="C6" i="2"/>
  <c r="B6" i="2"/>
  <c r="A6" i="2"/>
  <c r="C5" i="2"/>
  <c r="B5" i="2"/>
  <c r="A5" i="2"/>
  <c r="C4" i="2"/>
  <c r="B4" i="2"/>
  <c r="B7" i="3" s="1"/>
  <c r="E7" i="3" s="1"/>
  <c r="A4" i="2"/>
  <c r="C7" i="3" l="1"/>
  <c r="B6" i="3"/>
  <c r="E6" i="3" s="1"/>
  <c r="C6" i="3" l="1"/>
</calcChain>
</file>

<file path=xl/sharedStrings.xml><?xml version="1.0" encoding="utf-8"?>
<sst xmlns="http://schemas.openxmlformats.org/spreadsheetml/2006/main" count="71" uniqueCount="46">
  <si>
    <t>Putzplan: Aufgaben &amp; Konfiguration</t>
  </si>
  <si>
    <t>Raum/Bereich</t>
  </si>
  <si>
    <t>Aufgabe</t>
  </si>
  <si>
    <t>Frequenz</t>
  </si>
  <si>
    <t>Verantwortliche Person</t>
  </si>
  <si>
    <t>Startdatum</t>
  </si>
  <si>
    <t>Küche</t>
  </si>
  <si>
    <t>Arbeitsflächen abwischen</t>
  </si>
  <si>
    <t>Täglich</t>
  </si>
  <si>
    <t>Team</t>
  </si>
  <si>
    <t>Boden saugen &amp; wischen</t>
  </si>
  <si>
    <t>Wöchentlich</t>
  </si>
  <si>
    <t>Anna</t>
  </si>
  <si>
    <t>Kühlschrank auswischen</t>
  </si>
  <si>
    <t>Monatlich</t>
  </si>
  <si>
    <t>Ben</t>
  </si>
  <si>
    <t>Bad</t>
  </si>
  <si>
    <t>Waschbecken &amp; Spiegel putzen</t>
  </si>
  <si>
    <t>Toilette reinigen</t>
  </si>
  <si>
    <t>Clara</t>
  </si>
  <si>
    <t>Dusche/Wanne reinigen</t>
  </si>
  <si>
    <t>Wohnzimmer</t>
  </si>
  <si>
    <t>Staub wischen</t>
  </si>
  <si>
    <t>Boden saugen</t>
  </si>
  <si>
    <t>Allgemein</t>
  </si>
  <si>
    <t>Müll rausbringen</t>
  </si>
  <si>
    <t>Pflanzen gießen</t>
  </si>
  <si>
    <t>Zweiwöchentlich</t>
  </si>
  <si>
    <t>Planübersicht - August 2025</t>
  </si>
  <si>
    <t>Verantwortlich</t>
  </si>
  <si>
    <t>Analyse &amp; Statistik</t>
  </si>
  <si>
    <t>Aufgabenübersicht nach Frequenz</t>
  </si>
  <si>
    <t>Erledigt</t>
  </si>
  <si>
    <t>Offen</t>
  </si>
  <si>
    <t>Gesamt</t>
  </si>
  <si>
    <t>Erledigungsrate</t>
  </si>
  <si>
    <t>Anleitung und Farblegende</t>
  </si>
  <si>
    <t>Anleitung zur Nutzung</t>
  </si>
  <si>
    <t>1. Aufgabenliste: Tragen Sie hier alle wiederkehrenden Aufgaben ein. Definieren Sie den Raum, die Aufgabe, die Frequenz, die verantwortliche Person und ein Startdatum.</t>
  </si>
  <si>
    <t>2. Planübersicht: In dieser Ansicht sehen Sie den Kalender für den aktuellen Monat. Tragen Sie ein "✓" in die Zelle des entsprechenden Tages ein, um eine Aufgabe als erledigt zu markieren.</t>
  </si>
  <si>
    <t>3. Analyse &amp; Statistik: Dieses Blatt wertet die Daten automatisch aus und visualisiert den Fortschritt. Hier sind keine Eingaben nötig.</t>
  </si>
  <si>
    <t>Farblegende</t>
  </si>
  <si>
    <t>Erledigt: Aufgabe wurde mit einem "✓" markiert.</t>
  </si>
  <si>
    <t>Überfällig: Geplanter Tag ist vorbei, aber die Aufgabe wurde nicht als erledigt markiert.</t>
  </si>
  <si>
    <t>Eingabefeld: In diese Felder können Sie Daten eintragen.</t>
  </si>
  <si>
    <t>Offen / Geplant: Eine Aufgabe, die für die Zukunft geplant oder noch nicht fällig ist.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</si>
</sst>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%"/>
  </numFmts>
  <fonts count="7" x14ac:knownFonts="1">
    <font>
      <sz val="11"/>
      <color theme="1"/>
      <name val="Calibri"/>
      <family val="2"/>
      <scheme val="minor"/>
    </font>
    <font>
      <b/>
      <sz val="16"/>
      <color rgb="FF005A9E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5A9E"/>
      <name val="Calibri"/>
      <family val="2"/>
      <scheme val="minor"/>
    </font>
    <font>
      <b/>
      <sz val="20"/>
      <color rgb="FF005A9E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5A9E"/>
        <bgColor indexed="64"/>
      </patternFill>
    </fill>
    <fill>
      <patternFill patternType="solid">
        <fgColor rgb="FFD4E6F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5A9E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0" xfId="0" applyFill="1" applyProtection="1">
      <protection locked="0"/>
    </xf>
    <xf numFmtId="164" fontId="0" fillId="3" borderId="0" xfId="0" applyNumberFormat="1" applyFill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/>
    <xf numFmtId="165" fontId="0" fillId="0" borderId="0" xfId="0" applyNumberFormat="1"/>
    <xf numFmtId="0" fontId="5" fillId="0" borderId="2" xfId="0" applyFont="1" applyBorder="1"/>
    <xf numFmtId="0" fontId="0" fillId="4" borderId="1" xfId="0" applyFill="1" applyBorder="1"/>
    <xf numFmtId="0" fontId="4" fillId="0" borderId="0" xfId="0" applyFont="1" applyAlignment="1">
      <alignment vertical="center"/>
    </xf>
    <xf numFmtId="0" fontId="0" fillId="5" borderId="1" xfId="0" applyFill="1" applyBorder="1"/>
    <xf numFmtId="0" fontId="0" fillId="3" borderId="1" xfId="0" applyFill="1" applyBorder="1"/>
    <xf numFmtId="0" fontId="0" fillId="6" borderId="1" xfId="0" applyFill="1" applyBorder="1"/>
    <xf numFmtId="0" fontId="1" fillId="0" borderId="0" xfId="0" applyFont="1" applyAlignment="1">
      <alignment horizontal="left" vertical="center"/>
    </xf>
    <xf numFmtId="0" fontId="0" fillId="0" borderId="0" xfId="0" applyAlignment="1">
      <alignment vertical="top" wrapText="1"/>
    </xf>
    <xf numFmtId="0" fontId="6" fillId="0" borderId="0" xfId="0" applyFont="1" applyAlignment="1">
      <alignment horizontal="center" vertical="center"/>
    </xf>
  </cellXfs>
  <cellStyles count="1">
    <cellStyle name="Standard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Erledigte Aufgaben nach Frequenz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Analyse_Statistik!$B$4</c:f>
              <c:strCache>
                <c:ptCount val="1"/>
                <c:pt idx="0">
                  <c:v>Erledigt</c:v>
                </c:pt>
              </c:strCache>
            </c:strRef>
          </c:tx>
          <c:spPr>
            <a:solidFill>
              <a:srgbClr val="7ED321"/>
            </a:solidFill>
          </c:spPr>
          <c:invertIfNegative val="0"/>
          <c:cat>
            <c:strRef>
              <c:f>Analyse_Statistik!$A$5:$A$8</c:f>
              <c:strCache>
                <c:ptCount val="4"/>
                <c:pt idx="0">
                  <c:v>Täglich</c:v>
                </c:pt>
                <c:pt idx="1">
                  <c:v>Wöchentlich</c:v>
                </c:pt>
                <c:pt idx="2">
                  <c:v>Zweiwöchentlich</c:v>
                </c:pt>
                <c:pt idx="3">
                  <c:v>Monatlich</c:v>
                </c:pt>
              </c:strCache>
            </c:strRef>
          </c:cat>
          <c:val>
            <c:numRef>
              <c:f>Analyse_Statistik!$B$5:$B$8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E6-4DF7-AC3E-010ABB659A28}"/>
            </c:ext>
          </c:extLst>
        </c:ser>
        <c:ser>
          <c:idx val="1"/>
          <c:order val="1"/>
          <c:tx>
            <c:strRef>
              <c:f>Analyse_Statistik!$C$4</c:f>
              <c:strCache>
                <c:ptCount val="1"/>
                <c:pt idx="0">
                  <c:v>Offen</c:v>
                </c:pt>
              </c:strCache>
            </c:strRef>
          </c:tx>
          <c:spPr>
            <a:solidFill>
              <a:srgbClr val="D0021B"/>
            </a:solidFill>
          </c:spPr>
          <c:invertIfNegative val="0"/>
          <c:cat>
            <c:strRef>
              <c:f>Analyse_Statistik!$A$5:$A$8</c:f>
              <c:strCache>
                <c:ptCount val="4"/>
                <c:pt idx="0">
                  <c:v>Täglich</c:v>
                </c:pt>
                <c:pt idx="1">
                  <c:v>Wöchentlich</c:v>
                </c:pt>
                <c:pt idx="2">
                  <c:v>Zweiwöchentlich</c:v>
                </c:pt>
                <c:pt idx="3">
                  <c:v>Monatlich</c:v>
                </c:pt>
              </c:strCache>
            </c:strRef>
          </c:cat>
          <c:val>
            <c:numRef>
              <c:f>Analyse_Statistik!$C$5:$C$8</c:f>
              <c:numCache>
                <c:formatCode>General</c:formatCode>
                <c:ptCount val="4"/>
                <c:pt idx="0">
                  <c:v>3</c:v>
                </c:pt>
                <c:pt idx="1">
                  <c:v>5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E6-4DF7-AC3E-010ABB659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010001"/>
        <c:axId val="50010002"/>
      </c:barChart>
      <c:catAx>
        <c:axId val="50010001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50010002"/>
        <c:crosses val="autoZero"/>
        <c:auto val="1"/>
        <c:lblAlgn val="ctr"/>
        <c:lblOffset val="100"/>
        <c:noMultiLvlLbl val="0"/>
      </c:catAx>
      <c:valAx>
        <c:axId val="5001000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Anzahl Aufgaben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Aufgabenverteilung nach Frequenz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v>Aufgabenverteilung</c:v>
          </c:tx>
          <c:dPt>
            <c:idx val="0"/>
            <c:bubble3D val="0"/>
            <c:spPr>
              <a:solidFill>
                <a:srgbClr val="4A90E2"/>
              </a:solidFill>
            </c:spPr>
            <c:extLst>
              <c:ext xmlns:c16="http://schemas.microsoft.com/office/drawing/2014/chart" uri="{C3380CC4-5D6E-409C-BE32-E72D297353CC}">
                <c16:uniqueId val="{00000000-09D1-40F2-89F8-1DD798EEF17C}"/>
              </c:ext>
            </c:extLst>
          </c:dPt>
          <c:dPt>
            <c:idx val="1"/>
            <c:bubble3D val="0"/>
            <c:spPr>
              <a:solidFill>
                <a:srgbClr val="50E3C2"/>
              </a:solidFill>
            </c:spPr>
            <c:extLst>
              <c:ext xmlns:c16="http://schemas.microsoft.com/office/drawing/2014/chart" uri="{C3380CC4-5D6E-409C-BE32-E72D297353CC}">
                <c16:uniqueId val="{00000001-09D1-40F2-89F8-1DD798EEF17C}"/>
              </c:ext>
            </c:extLst>
          </c:dPt>
          <c:dPt>
            <c:idx val="2"/>
            <c:bubble3D val="0"/>
            <c:spPr>
              <a:solidFill>
                <a:srgbClr val="F5A623"/>
              </a:solidFill>
            </c:spPr>
            <c:extLst>
              <c:ext xmlns:c16="http://schemas.microsoft.com/office/drawing/2014/chart" uri="{C3380CC4-5D6E-409C-BE32-E72D297353CC}">
                <c16:uniqueId val="{00000002-09D1-40F2-89F8-1DD798EEF17C}"/>
              </c:ext>
            </c:extLst>
          </c:dPt>
          <c:dPt>
            <c:idx val="3"/>
            <c:bubble3D val="0"/>
            <c:spPr>
              <a:solidFill>
                <a:srgbClr val="7ED321"/>
              </a:solidFill>
            </c:spPr>
            <c:extLst>
              <c:ext xmlns:c16="http://schemas.microsoft.com/office/drawing/2014/chart" uri="{C3380CC4-5D6E-409C-BE32-E72D297353CC}">
                <c16:uniqueId val="{00000003-09D1-40F2-89F8-1DD798EEF17C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Analyse_Statistik!$A$5:$A$8</c:f>
              <c:strCache>
                <c:ptCount val="4"/>
                <c:pt idx="0">
                  <c:v>Täglich</c:v>
                </c:pt>
                <c:pt idx="1">
                  <c:v>Wöchentlich</c:v>
                </c:pt>
                <c:pt idx="2">
                  <c:v>Zweiwöchentlich</c:v>
                </c:pt>
                <c:pt idx="3">
                  <c:v>Monatlich</c:v>
                </c:pt>
              </c:strCache>
            </c:strRef>
          </c:cat>
          <c:val>
            <c:numRef>
              <c:f>Analyse_Statistik!$D$5:$D$8</c:f>
              <c:numCache>
                <c:formatCode>General</c:formatCode>
                <c:ptCount val="4"/>
                <c:pt idx="0">
                  <c:v>3</c:v>
                </c:pt>
                <c:pt idx="1">
                  <c:v>5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9D1-40F2-89F8-1DD798EEF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15</xdr:col>
      <xdr:colOff>400050</xdr:colOff>
      <xdr:row>21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</xdr:row>
      <xdr:rowOff>0</xdr:rowOff>
    </xdr:from>
    <xdr:to>
      <xdr:col>7</xdr:col>
      <xdr:colOff>495300</xdr:colOff>
      <xdr:row>35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workbookViewId="0">
      <pane ySplit="3" topLeftCell="A4" activePane="bottomLeft" state="frozen"/>
      <selection pane="bottomLeft" activeCell="N32" sqref="N32"/>
    </sheetView>
  </sheetViews>
  <sheetFormatPr baseColWidth="10" defaultColWidth="9.140625" defaultRowHeight="15" x14ac:dyDescent="0.25"/>
  <cols>
    <col min="1" max="1" width="20.7109375" customWidth="1"/>
    <col min="2" max="2" width="35.7109375" customWidth="1"/>
    <col min="3" max="3" width="18.7109375" customWidth="1"/>
    <col min="4" max="4" width="20.7109375" customWidth="1"/>
    <col min="5" max="5" width="15.7109375" customWidth="1"/>
  </cols>
  <sheetData>
    <row r="1" spans="1:5" ht="26.25" x14ac:dyDescent="0.25">
      <c r="A1" s="16" t="s">
        <v>0</v>
      </c>
      <c r="B1" s="16"/>
      <c r="C1" s="16"/>
      <c r="D1" s="16"/>
      <c r="E1" s="16"/>
    </row>
    <row r="3" spans="1:5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</row>
    <row r="4" spans="1:5" x14ac:dyDescent="0.25">
      <c r="A4" s="3" t="s">
        <v>6</v>
      </c>
      <c r="B4" s="3" t="s">
        <v>7</v>
      </c>
      <c r="C4" s="3" t="s">
        <v>8</v>
      </c>
      <c r="D4" s="3" t="s">
        <v>9</v>
      </c>
      <c r="E4" s="4">
        <v>45870</v>
      </c>
    </row>
    <row r="5" spans="1:5" x14ac:dyDescent="0.25">
      <c r="A5" s="3" t="s">
        <v>6</v>
      </c>
      <c r="B5" s="3" t="s">
        <v>10</v>
      </c>
      <c r="C5" s="3" t="s">
        <v>11</v>
      </c>
      <c r="D5" s="3" t="s">
        <v>12</v>
      </c>
      <c r="E5" s="4">
        <v>45871</v>
      </c>
    </row>
    <row r="6" spans="1:5" x14ac:dyDescent="0.25">
      <c r="A6" s="3" t="s">
        <v>6</v>
      </c>
      <c r="B6" s="3" t="s">
        <v>13</v>
      </c>
      <c r="C6" s="3" t="s">
        <v>14</v>
      </c>
      <c r="D6" s="3" t="s">
        <v>15</v>
      </c>
      <c r="E6" s="4">
        <v>45884</v>
      </c>
    </row>
    <row r="7" spans="1:5" x14ac:dyDescent="0.25">
      <c r="A7" s="3" t="s">
        <v>16</v>
      </c>
      <c r="B7" s="3" t="s">
        <v>17</v>
      </c>
      <c r="C7" s="3" t="s">
        <v>8</v>
      </c>
      <c r="D7" s="3" t="s">
        <v>9</v>
      </c>
      <c r="E7" s="4">
        <v>45870</v>
      </c>
    </row>
    <row r="8" spans="1:5" x14ac:dyDescent="0.25">
      <c r="A8" s="3" t="s">
        <v>16</v>
      </c>
      <c r="B8" s="3" t="s">
        <v>18</v>
      </c>
      <c r="C8" s="3" t="s">
        <v>11</v>
      </c>
      <c r="D8" s="3" t="s">
        <v>19</v>
      </c>
      <c r="E8" s="4">
        <v>45872</v>
      </c>
    </row>
    <row r="9" spans="1:5" x14ac:dyDescent="0.25">
      <c r="A9" s="3" t="s">
        <v>16</v>
      </c>
      <c r="B9" s="3" t="s">
        <v>20</v>
      </c>
      <c r="C9" s="3" t="s">
        <v>11</v>
      </c>
      <c r="D9" s="3" t="s">
        <v>15</v>
      </c>
      <c r="E9" s="4">
        <v>45875</v>
      </c>
    </row>
    <row r="10" spans="1:5" x14ac:dyDescent="0.25">
      <c r="A10" s="3" t="s">
        <v>21</v>
      </c>
      <c r="B10" s="3" t="s">
        <v>22</v>
      </c>
      <c r="C10" s="3" t="s">
        <v>11</v>
      </c>
      <c r="D10" s="3" t="s">
        <v>12</v>
      </c>
      <c r="E10" s="4">
        <v>45873</v>
      </c>
    </row>
    <row r="11" spans="1:5" x14ac:dyDescent="0.25">
      <c r="A11" s="3" t="s">
        <v>21</v>
      </c>
      <c r="B11" s="3" t="s">
        <v>23</v>
      </c>
      <c r="C11" s="3" t="s">
        <v>11</v>
      </c>
      <c r="D11" s="3" t="s">
        <v>9</v>
      </c>
      <c r="E11" s="4">
        <v>45874</v>
      </c>
    </row>
    <row r="12" spans="1:5" x14ac:dyDescent="0.25">
      <c r="A12" s="3" t="s">
        <v>24</v>
      </c>
      <c r="B12" s="3" t="s">
        <v>25</v>
      </c>
      <c r="C12" s="3" t="s">
        <v>8</v>
      </c>
      <c r="D12" s="3" t="s">
        <v>9</v>
      </c>
      <c r="E12" s="4">
        <v>45870</v>
      </c>
    </row>
    <row r="13" spans="1:5" x14ac:dyDescent="0.25">
      <c r="A13" s="3" t="s">
        <v>24</v>
      </c>
      <c r="B13" s="3" t="s">
        <v>26</v>
      </c>
      <c r="C13" s="3" t="s">
        <v>27</v>
      </c>
      <c r="D13" s="3" t="s">
        <v>19</v>
      </c>
      <c r="E13" s="4">
        <v>45876</v>
      </c>
    </row>
  </sheetData>
  <mergeCells count="1">
    <mergeCell ref="A1:E1"/>
  </mergeCells>
  <dataValidations count="3">
    <dataValidation type="list" allowBlank="1" showInputMessage="1" showErrorMessage="1" sqref="C4:C13" xr:uid="{00000000-0002-0000-0000-000000000000}">
      <formula1>"Täglich,Wöchentlich,Zweiwöchentlich,Monatlich"</formula1>
    </dataValidation>
    <dataValidation type="list" allowBlank="1" showInputMessage="1" showErrorMessage="1" sqref="D4:D13" xr:uid="{00000000-0002-0000-0000-000001000000}">
      <formula1>"Anna,Ben,Clara,Team"</formula1>
    </dataValidation>
    <dataValidation type="date" operator="greaterThan" allowBlank="1" showInputMessage="1" showErrorMessage="1" sqref="E4:E100" xr:uid="{00000000-0002-0000-0000-000002000000}">
      <formula1>1900-1-1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13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sqref="A1:C1"/>
    </sheetView>
  </sheetViews>
  <sheetFormatPr baseColWidth="10" defaultColWidth="9.140625" defaultRowHeight="15" x14ac:dyDescent="0.25"/>
  <cols>
    <col min="1" max="1" width="35.7109375" customWidth="1"/>
    <col min="2" max="3" width="15.7109375" customWidth="1"/>
    <col min="4" max="34" width="4.7109375" customWidth="1"/>
  </cols>
  <sheetData>
    <row r="1" spans="1:34" ht="21" x14ac:dyDescent="0.25">
      <c r="A1" s="14" t="s">
        <v>28</v>
      </c>
      <c r="B1" s="14"/>
      <c r="C1" s="14"/>
    </row>
    <row r="3" spans="1:34" x14ac:dyDescent="0.25">
      <c r="A3" s="2" t="s">
        <v>2</v>
      </c>
      <c r="B3" s="2" t="s">
        <v>3</v>
      </c>
      <c r="C3" s="2" t="s">
        <v>29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</row>
    <row r="4" spans="1:34" ht="18.75" x14ac:dyDescent="0.25">
      <c r="A4" t="str">
        <f>IF(ISBLANK(Aufgabenliste!B4),"",Aufgabenliste!B4)</f>
        <v>Arbeitsflächen abwischen</v>
      </c>
      <c r="B4" t="str">
        <f>IF(ISBLANK(Aufgabenliste!C4),"",Aufgabenliste!C4)</f>
        <v>Täglich</v>
      </c>
      <c r="C4" t="str">
        <f>IF(ISBLANK(Aufgabenliste!D4),"",Aufgabenliste!D4)</f>
        <v>Team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</row>
    <row r="5" spans="1:34" ht="18.75" x14ac:dyDescent="0.25">
      <c r="A5" t="str">
        <f>IF(ISBLANK(Aufgabenliste!B5),"",Aufgabenliste!B5)</f>
        <v>Boden saugen &amp; wischen</v>
      </c>
      <c r="B5" t="str">
        <f>IF(ISBLANK(Aufgabenliste!C5),"",Aufgabenliste!C5)</f>
        <v>Wöchentlich</v>
      </c>
      <c r="C5" t="str">
        <f>IF(ISBLANK(Aufgabenliste!D5),"",Aufgabenliste!D5)</f>
        <v>Anna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</row>
    <row r="6" spans="1:34" ht="18.75" x14ac:dyDescent="0.25">
      <c r="A6" t="str">
        <f>IF(ISBLANK(Aufgabenliste!B6),"",Aufgabenliste!B6)</f>
        <v>Kühlschrank auswischen</v>
      </c>
      <c r="B6" t="str">
        <f>IF(ISBLANK(Aufgabenliste!C6),"",Aufgabenliste!C6)</f>
        <v>Monatlich</v>
      </c>
      <c r="C6" t="str">
        <f>IF(ISBLANK(Aufgabenliste!D6),"",Aufgabenliste!D6)</f>
        <v>Ben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18.75" x14ac:dyDescent="0.25">
      <c r="A7" t="str">
        <f>IF(ISBLANK(Aufgabenliste!B7),"",Aufgabenliste!B7)</f>
        <v>Waschbecken &amp; Spiegel putzen</v>
      </c>
      <c r="B7" t="str">
        <f>IF(ISBLANK(Aufgabenliste!C7),"",Aufgabenliste!C7)</f>
        <v>Täglich</v>
      </c>
      <c r="C7" t="str">
        <f>IF(ISBLANK(Aufgabenliste!D7),"",Aufgabenliste!D7)</f>
        <v>Team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</row>
    <row r="8" spans="1:34" ht="18.75" x14ac:dyDescent="0.25">
      <c r="A8" t="str">
        <f>IF(ISBLANK(Aufgabenliste!B8),"",Aufgabenliste!B8)</f>
        <v>Toilette reinigen</v>
      </c>
      <c r="B8" t="str">
        <f>IF(ISBLANK(Aufgabenliste!C8),"",Aufgabenliste!C8)</f>
        <v>Wöchentlich</v>
      </c>
      <c r="C8" t="str">
        <f>IF(ISBLANK(Aufgabenliste!D8),"",Aufgabenliste!D8)</f>
        <v>Clara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</row>
    <row r="9" spans="1:34" ht="18.75" x14ac:dyDescent="0.25">
      <c r="A9" t="str">
        <f>IF(ISBLANK(Aufgabenliste!B9),"",Aufgabenliste!B9)</f>
        <v>Dusche/Wanne reinigen</v>
      </c>
      <c r="B9" t="str">
        <f>IF(ISBLANK(Aufgabenliste!C9),"",Aufgabenliste!C9)</f>
        <v>Wöchentlich</v>
      </c>
      <c r="C9" t="str">
        <f>IF(ISBLANK(Aufgabenliste!D9),"",Aufgabenliste!D9)</f>
        <v>Ben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</row>
    <row r="10" spans="1:34" ht="18.75" x14ac:dyDescent="0.25">
      <c r="A10" t="str">
        <f>IF(ISBLANK(Aufgabenliste!B10),"",Aufgabenliste!B10)</f>
        <v>Staub wischen</v>
      </c>
      <c r="B10" t="str">
        <f>IF(ISBLANK(Aufgabenliste!C10),"",Aufgabenliste!C10)</f>
        <v>Wöchentlich</v>
      </c>
      <c r="C10" t="str">
        <f>IF(ISBLANK(Aufgabenliste!D10),"",Aufgabenliste!D10)</f>
        <v>Anna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</row>
    <row r="11" spans="1:34" ht="18.75" x14ac:dyDescent="0.25">
      <c r="A11" t="str">
        <f>IF(ISBLANK(Aufgabenliste!B11),"",Aufgabenliste!B11)</f>
        <v>Boden saugen</v>
      </c>
      <c r="B11" t="str">
        <f>IF(ISBLANK(Aufgabenliste!C11),"",Aufgabenliste!C11)</f>
        <v>Wöchentlich</v>
      </c>
      <c r="C11" t="str">
        <f>IF(ISBLANK(Aufgabenliste!D11),"",Aufgabenliste!D11)</f>
        <v>Team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</row>
    <row r="12" spans="1:34" ht="18.75" x14ac:dyDescent="0.25">
      <c r="A12" t="str">
        <f>IF(ISBLANK(Aufgabenliste!B12),"",Aufgabenliste!B12)</f>
        <v>Müll rausbringen</v>
      </c>
      <c r="B12" t="str">
        <f>IF(ISBLANK(Aufgabenliste!C12),"",Aufgabenliste!C12)</f>
        <v>Täglich</v>
      </c>
      <c r="C12" t="str">
        <f>IF(ISBLANK(Aufgabenliste!D12),"",Aufgabenliste!D12)</f>
        <v>Team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</row>
    <row r="13" spans="1:34" ht="18.75" x14ac:dyDescent="0.25">
      <c r="A13" t="str">
        <f>IF(ISBLANK(Aufgabenliste!B13),"",Aufgabenliste!B13)</f>
        <v>Pflanzen gießen</v>
      </c>
      <c r="B13" t="str">
        <f>IF(ISBLANK(Aufgabenliste!C13),"",Aufgabenliste!C13)</f>
        <v>Zweiwöchentlich</v>
      </c>
      <c r="C13" t="str">
        <f>IF(ISBLANK(Aufgabenliste!D13),"",Aufgabenliste!D13)</f>
        <v>Clara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</row>
  </sheetData>
  <sheetProtection sheet="1"/>
  <autoFilter ref="A3:C13" xr:uid="{00000000-0009-0000-0000-000001000000}"/>
  <mergeCells count="1">
    <mergeCell ref="A1:C1"/>
  </mergeCells>
  <conditionalFormatting sqref="D4:AH13">
    <cfRule type="cellIs" dxfId="1" priority="1" operator="equal">
      <formula>"✓"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00000000-000E-0000-0100-000002000000}">
            <xm:f>AND(D4="", DATE(YEAR(TODAY()), MONTH(TODAY()), D$3)&lt;TODAY(), OR(Aufgabenliste!$C4="Täglich", AND(Aufgabenliste!$C4="Wöchentlich", MOD(D$3-DAY(Aufgabenliste!$E4),7)=0), AND(Aufgabenliste!$C4="Zweiwöchentlich", MOD(D$3-DAY(Aufgabenliste!$E4),14)=0), AND(Aufgabenliste!$C4="Monatlich", D$3=DAY(Aufgabenliste!$E4))))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D4:AH13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8"/>
  <sheetViews>
    <sheetView workbookViewId="0"/>
  </sheetViews>
  <sheetFormatPr baseColWidth="10" defaultColWidth="9.140625" defaultRowHeight="15" x14ac:dyDescent="0.25"/>
  <cols>
    <col min="1" max="1" width="20.7109375" customWidth="1"/>
    <col min="2" max="5" width="15.7109375" customWidth="1"/>
    <col min="7" max="7" width="2.7109375" customWidth="1"/>
    <col min="8" max="13" width="15.7109375" customWidth="1"/>
  </cols>
  <sheetData>
    <row r="1" spans="1:5" ht="21" x14ac:dyDescent="0.25">
      <c r="A1" s="1" t="s">
        <v>30</v>
      </c>
    </row>
    <row r="3" spans="1:5" x14ac:dyDescent="0.25">
      <c r="A3" s="6" t="s">
        <v>31</v>
      </c>
    </row>
    <row r="4" spans="1:5" x14ac:dyDescent="0.25">
      <c r="A4" s="2" t="s">
        <v>3</v>
      </c>
      <c r="B4" s="2" t="s">
        <v>32</v>
      </c>
      <c r="C4" s="2" t="s">
        <v>33</v>
      </c>
      <c r="D4" s="2" t="s">
        <v>34</v>
      </c>
      <c r="E4" s="2" t="s">
        <v>35</v>
      </c>
    </row>
    <row r="5" spans="1:5" x14ac:dyDescent="0.25">
      <c r="A5" t="s">
        <v>8</v>
      </c>
      <c r="B5">
        <f>SUMPRODUCT((Planübersicht!$B$4:$B$100=A5)*(Planübersicht!$D$4:$AH$100="✓"))</f>
        <v>0</v>
      </c>
      <c r="C5">
        <f>D5-B5</f>
        <v>3</v>
      </c>
      <c r="D5">
        <f>COUNTIF(Aufgabenliste!$C$4:$C$100,A5)</f>
        <v>3</v>
      </c>
      <c r="E5" s="7">
        <f>IFERROR(B5/D5,0)</f>
        <v>0</v>
      </c>
    </row>
    <row r="6" spans="1:5" x14ac:dyDescent="0.25">
      <c r="A6" t="s">
        <v>11</v>
      </c>
      <c r="B6">
        <f>SUMPRODUCT((Planübersicht!$B$4:$B$100=A6)*(Planübersicht!$D$4:$AH$100="✓"))</f>
        <v>0</v>
      </c>
      <c r="C6">
        <f>D6-B6</f>
        <v>5</v>
      </c>
      <c r="D6">
        <f>COUNTIF(Aufgabenliste!$C$4:$C$100,A6)</f>
        <v>5</v>
      </c>
      <c r="E6" s="7">
        <f>IFERROR(B6/D6,0)</f>
        <v>0</v>
      </c>
    </row>
    <row r="7" spans="1:5" x14ac:dyDescent="0.25">
      <c r="A7" t="s">
        <v>27</v>
      </c>
      <c r="B7">
        <f>SUMPRODUCT((Planübersicht!$B$4:$B$100=A7)*(Planübersicht!$D$4:$AH$100="✓"))</f>
        <v>0</v>
      </c>
      <c r="C7">
        <f>D7-B7</f>
        <v>1</v>
      </c>
      <c r="D7">
        <f>COUNTIF(Aufgabenliste!$C$4:$C$100,A7)</f>
        <v>1</v>
      </c>
      <c r="E7" s="7">
        <f>IFERROR(B7/D7,0)</f>
        <v>0</v>
      </c>
    </row>
    <row r="8" spans="1:5" x14ac:dyDescent="0.25">
      <c r="A8" t="s">
        <v>14</v>
      </c>
      <c r="B8">
        <f>SUMPRODUCT((Planübersicht!$B$4:$B$100=A8)*(Planübersicht!$D$4:$AH$100="✓"))</f>
        <v>0</v>
      </c>
      <c r="C8">
        <f>D8-B8</f>
        <v>1</v>
      </c>
      <c r="D8">
        <f>COUNTIF(Aufgabenliste!$C$4:$C$100,A8)</f>
        <v>1</v>
      </c>
      <c r="E8" s="7">
        <f>IFERROR(B8/D8,0)</f>
        <v>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3"/>
  <sheetViews>
    <sheetView workbookViewId="0"/>
  </sheetViews>
  <sheetFormatPr baseColWidth="10" defaultColWidth="9.140625" defaultRowHeight="15" x14ac:dyDescent="0.25"/>
  <cols>
    <col min="1" max="1" width="25.7109375" customWidth="1"/>
    <col min="2" max="2" width="70.7109375" customWidth="1"/>
  </cols>
  <sheetData>
    <row r="1" spans="1:2" ht="21" x14ac:dyDescent="0.25">
      <c r="A1" s="1" t="s">
        <v>36</v>
      </c>
    </row>
    <row r="3" spans="1:2" ht="15.75" x14ac:dyDescent="0.25">
      <c r="A3" s="8" t="s">
        <v>37</v>
      </c>
    </row>
    <row r="4" spans="1:2" ht="39.950000000000003" customHeight="1" x14ac:dyDescent="0.25">
      <c r="A4" s="15" t="s">
        <v>38</v>
      </c>
      <c r="B4" s="15"/>
    </row>
    <row r="5" spans="1:2" ht="39.950000000000003" customHeight="1" x14ac:dyDescent="0.25">
      <c r="A5" s="15" t="s">
        <v>39</v>
      </c>
      <c r="B5" s="15"/>
    </row>
    <row r="6" spans="1:2" ht="39.950000000000003" customHeight="1" x14ac:dyDescent="0.25">
      <c r="A6" s="15" t="s">
        <v>40</v>
      </c>
      <c r="B6" s="15"/>
    </row>
    <row r="9" spans="1:2" ht="15.75" x14ac:dyDescent="0.25">
      <c r="A9" s="8" t="s">
        <v>41</v>
      </c>
    </row>
    <row r="10" spans="1:2" x14ac:dyDescent="0.25">
      <c r="A10" s="9"/>
      <c r="B10" s="10" t="s">
        <v>42</v>
      </c>
    </row>
    <row r="11" spans="1:2" x14ac:dyDescent="0.25">
      <c r="A11" s="11"/>
      <c r="B11" s="10" t="s">
        <v>43</v>
      </c>
    </row>
    <row r="12" spans="1:2" x14ac:dyDescent="0.25">
      <c r="A12" s="12"/>
      <c r="B12" s="10" t="s">
        <v>44</v>
      </c>
    </row>
    <row r="13" spans="1:2" x14ac:dyDescent="0.25">
      <c r="A13" s="13"/>
      <c r="B13" s="10" t="s">
        <v>45</v>
      </c>
    </row>
  </sheetData>
  <mergeCells count="3">
    <mergeCell ref="A4:B4"/>
    <mergeCell ref="A5:B5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Aufgabenliste</vt:lpstr>
      <vt:lpstr>Planübersicht</vt:lpstr>
      <vt:lpstr>Analyse_Statistik</vt:lpstr>
      <vt:lpstr>Anleitung_Legende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Sergio Jiménez Canales</cp:lastModifiedBy>
  <dcterms:created xsi:type="dcterms:W3CDTF">2025-08-05T12:37:48Z</dcterms:created>
  <dcterms:modified xsi:type="dcterms:W3CDTF">2026-07-16T09:32:39Z</dcterms:modified>
</cp:coreProperties>
</file>