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Übersicht" sheetId="1" state="visible" r:id="rId3"/>
    <sheet name="Fahrtenbuch" sheetId="2" state="visible" r:id="rId4"/>
  </sheets>
  <definedNames>
    <definedName function="false" hidden="false" localSheetId="1" name="_xlnm.Print_Titles" vbProcedure="false">Fahrtenbuch!$1:$10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F18" authorId="0">
      <text>
        <r>
          <rPr>
            <sz val="10"/>
            <rFont val="Arial"/>
            <family val="2"/>
          </rPr>
          <t xml:space="preserve">Gesetzliche Kilometerpauschale für Dienstreisen mit Privat-PKW gemäß § 9 Abs. 1 Satz 3 Nr. 4a EStG. Stand 2026: 0,30 €/km für PKW, 0,20 €/km für Motorräder/Mopeds.</t>
        </r>
      </text>
    </comment>
    <comment ref="F19" authorId="0">
      <text>
        <r>
          <rPr>
            <sz val="10"/>
            <rFont val="Arial"/>
            <family val="2"/>
          </rPr>
          <t xml:space="preserve">PKW = 0,30 €/km   |   Motorrad/Moped = 0,20 €/km</t>
        </r>
      </text>
    </comment>
  </commentList>
</comments>
</file>

<file path=xl/sharedStrings.xml><?xml version="1.0" encoding="utf-8"?>
<sst xmlns="http://schemas.openxmlformats.org/spreadsheetml/2006/main" count="109" uniqueCount="96">
  <si>
    <t xml:space="preserve">DIENSTFAHRTEN-ABRECHNUNG</t>
  </si>
  <si>
    <t xml:space="preserve">Privat-PKW  ·  Fahrtkostenabrechnung  ·  Abrechnungsjahr 2026</t>
  </si>
  <si>
    <t xml:space="preserve">SO NUTZEN SIE DIESE VORLAGE</t>
  </si>
  <si>
    <t xml:space="preserve">Tragen Sie Ihre Stammdaten in die hell-gelb hinterlegten Felder ein. Erfassen Sie anschließend jede einzelne Fahrt im Blatt »Fahrtenbuch«. Alle Summen und der Erstattungsbetrag werden hier automatisch berechnet.</t>
  </si>
  <si>
    <t xml:space="preserve">MITARBEITERDATEN</t>
  </si>
  <si>
    <t xml:space="preserve">FAHRZEUGDATEN</t>
  </si>
  <si>
    <t xml:space="preserve">Name, Vorname</t>
  </si>
  <si>
    <t xml:space="preserve">Vogel, Andreas</t>
  </si>
  <si>
    <t xml:space="preserve">Fahrzeugmarke / Modell</t>
  </si>
  <si>
    <t xml:space="preserve">Škoda Octavia Combi</t>
  </si>
  <si>
    <t xml:space="preserve">Personalnummer</t>
  </si>
  <si>
    <t xml:space="preserve">PN-04812</t>
  </si>
  <si>
    <t xml:space="preserve">Amtliches Kennzeichen</t>
  </si>
  <si>
    <t xml:space="preserve">OL-AV 428</t>
  </si>
  <si>
    <t xml:space="preserve">Abteilung</t>
  </si>
  <si>
    <t xml:space="preserve">Vertrieb Region Nord</t>
  </si>
  <si>
    <t xml:space="preserve">Fahrzeugtyp</t>
  </si>
  <si>
    <t xml:space="preserve">PKW</t>
  </si>
  <si>
    <t xml:space="preserve">Kostenstelle</t>
  </si>
  <si>
    <t xml:space="preserve">KST-3140</t>
  </si>
  <si>
    <t xml:space="preserve">Baujahr</t>
  </si>
  <si>
    <t xml:space="preserve">ARBEITGEBER</t>
  </si>
  <si>
    <t xml:space="preserve">ABRECHNUNGSZEITRAUM</t>
  </si>
  <si>
    <t xml:space="preserve">Firmenname</t>
  </si>
  <si>
    <t xml:space="preserve">Muster Handel &amp; Consulting GmbH</t>
  </si>
  <si>
    <t xml:space="preserve">Abrechnungsmonat</t>
  </si>
  <si>
    <t xml:space="preserve">März</t>
  </si>
  <si>
    <t xml:space="preserve">Ansprechpartner</t>
  </si>
  <si>
    <t xml:space="preserve">Fr. Krämer, Buchhaltung</t>
  </si>
  <si>
    <t xml:space="preserve">Abrechnungsjahr</t>
  </si>
  <si>
    <t xml:space="preserve">Anschrift</t>
  </si>
  <si>
    <t xml:space="preserve">Am Marktplatz 12, 26122 Oldenburg</t>
  </si>
  <si>
    <t xml:space="preserve">Kilometersatz (€/km)</t>
  </si>
  <si>
    <t xml:space="preserve">Belegnummer</t>
  </si>
  <si>
    <t xml:space="preserve">DFB-2026-03-014</t>
  </si>
  <si>
    <t xml:space="preserve">Fahrzeugkategorie</t>
  </si>
  <si>
    <t xml:space="preserve">ZUSAMMENFASSUNG DES ABRECHNUNGSMONATS</t>
  </si>
  <si>
    <t xml:space="preserve">ANZAHL DIENSTFAHRTEN</t>
  </si>
  <si>
    <t xml:space="preserve">GEFAHRENE KM</t>
  </si>
  <si>
    <t xml:space="preserve">DURCHSCHNITT KM / FAHRT</t>
  </si>
  <si>
    <t xml:space="preserve">KILOMETERGELD</t>
  </si>
  <si>
    <t xml:space="preserve">NEBENKOSTEN</t>
  </si>
  <si>
    <t xml:space="preserve">GESAMTERSTATTUNG</t>
  </si>
  <si>
    <t xml:space="preserve">BESTÄTIGUNG</t>
  </si>
  <si>
    <t xml:space="preserve">Hiermit bestätige ich die Richtigkeit und Vollständigkeit der oben aufgeführten Dienstfahrten. Die Fahrten wurden ausschließlich zu betrieblichen Zwecken durchgeführt.</t>
  </si>
  <si>
    <t xml:space="preserve">Ort, Datum · Unterschrift Mitarbeiter</t>
  </si>
  <si>
    <t xml:space="preserve">Ort, Datum · Freigabe Arbeitgeber</t>
  </si>
  <si>
    <t xml:space="preserve">Grundlage: § 9 Abs. 1 Satz 3 Nr. 4a EStG · Bundesreisekostengesetz (BRKG)</t>
  </si>
  <si>
    <t xml:space="preserve">FAHRTENBUCH · DETAILERFASSUNG</t>
  </si>
  <si>
    <t xml:space="preserve">HINWEIS ZUR ERFASSUNG</t>
  </si>
  <si>
    <t xml:space="preserve">Erfassen Sie in den hell-gelben Zellen (Spalten B–I sowie K–N) jede einzelne Dienstfahrt. »Gefahrene km«, »Kilometergeld« sowie der Zeilen-Gesamtbetrag werden automatisch berechnet.</t>
  </si>
  <si>
    <t xml:space="preserve">FAHRT</t>
  </si>
  <si>
    <t xml:space="preserve">REISEDATEN</t>
  </si>
  <si>
    <t xml:space="preserve">KILOMETER</t>
  </si>
  <si>
    <t xml:space="preserve">KOSTEN &amp; ERSTATTUNG (€)</t>
  </si>
  <si>
    <t xml:space="preserve">Nr.</t>
  </si>
  <si>
    <t xml:space="preserve">Datum</t>
  </si>
  <si>
    <t xml:space="preserve">Wochentag</t>
  </si>
  <si>
    <t xml:space="preserve">Startort</t>
  </si>
  <si>
    <t xml:space="preserve">Zielort</t>
  </si>
  <si>
    <t xml:space="preserve">Zweck der Fahrt</t>
  </si>
  <si>
    <t xml:space="preserve">Km-Stand
Beginn</t>
  </si>
  <si>
    <t xml:space="preserve">Km-Stand
Ende</t>
  </si>
  <si>
    <t xml:space="preserve">Gefahrene
km</t>
  </si>
  <si>
    <t xml:space="preserve">Kilometer-
geld</t>
  </si>
  <si>
    <t xml:space="preserve">Park-
gebühren</t>
  </si>
  <si>
    <t xml:space="preserve">Maut</t>
  </si>
  <si>
    <t xml:space="preserve">Sonstige
Kosten</t>
  </si>
  <si>
    <t xml:space="preserve">Gesamt
Zeile</t>
  </si>
  <si>
    <t xml:space="preserve">Oldenburg</t>
  </si>
  <si>
    <t xml:space="preserve">Bremen</t>
  </si>
  <si>
    <t xml:space="preserve">Quartalsgespräch mit Bestandskunde</t>
  </si>
  <si>
    <t xml:space="preserve">Wilhelmshaven</t>
  </si>
  <si>
    <t xml:space="preserve">Standortbesichtigung Neukunde</t>
  </si>
  <si>
    <t xml:space="preserve">Osnabrück</t>
  </si>
  <si>
    <t xml:space="preserve">Vertragsunterzeichnung Rahmenvereinbarung</t>
  </si>
  <si>
    <t xml:space="preserve">Hannover</t>
  </si>
  <si>
    <t xml:space="preserve">Fachmesse — Marktbeobachtung</t>
  </si>
  <si>
    <t xml:space="preserve">Hamburg</t>
  </si>
  <si>
    <t xml:space="preserve">Kick-off-Workshop Projekt Nordlicht</t>
  </si>
  <si>
    <t xml:space="preserve">Leer</t>
  </si>
  <si>
    <t xml:space="preserve">Reklamationsbearbeitung vor Ort</t>
  </si>
  <si>
    <t xml:space="preserve">Delmenhorst</t>
  </si>
  <si>
    <t xml:space="preserve">Lieferantengespräch Ersatzteile</t>
  </si>
  <si>
    <t xml:space="preserve">Aurich</t>
  </si>
  <si>
    <t xml:space="preserve">Präsentation Angebotspaket 2026</t>
  </si>
  <si>
    <t xml:space="preserve">Vechta</t>
  </si>
  <si>
    <t xml:space="preserve">Nachverhandlung Serviceleistungen</t>
  </si>
  <si>
    <t xml:space="preserve">Emden</t>
  </si>
  <si>
    <t xml:space="preserve">Übergabe Prototyp beim Kunden</t>
  </si>
  <si>
    <t xml:space="preserve">Cloppenburg</t>
  </si>
  <si>
    <t xml:space="preserve">Interner Auditbesuch Filiale West</t>
  </si>
  <si>
    <t xml:space="preserve">Abschlussbesprechung Projekt Nordlicht</t>
  </si>
  <si>
    <t xml:space="preserve">SUMME</t>
  </si>
  <si>
    <t xml:space="preserve">Der Gesamtbetrag ergibt sich aus Kilometergeld zzgl. Park-, Maut- und sonstiger belegter Nebenkosten der Dienstreisen.</t>
  </si>
  <si>
    <t xml:space="preserve">GESAMT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</si>
</sst>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&quot; €&quot;"/>
    <numFmt numFmtId="166" formatCode="#,##0"/>
    <numFmt numFmtId="167" formatCode="#,##0&quot; km&quot;"/>
    <numFmt numFmtId="168" formatCode="#,##0.0&quot; km&quot;"/>
    <numFmt numFmtId="169" formatCode="&quot;TT.&quot;mm&quot;.JJJJ&quot;"/>
    <numFmt numFmtId="170" formatCode="#,##0.00"/>
  </numFmts>
  <fonts count="2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1B365D"/>
      <name val="Calibri"/>
      <family val="0"/>
      <charset val="1"/>
    </font>
    <font>
      <i val="true"/>
      <sz val="11"/>
      <color rgb="FF6B7280"/>
      <name val="Calibri"/>
      <family val="0"/>
      <charset val="1"/>
    </font>
    <font>
      <b val="true"/>
      <sz val="10"/>
      <color rgb="FF1B365D"/>
      <name val="Calibri"/>
      <family val="0"/>
      <charset val="1"/>
    </font>
    <font>
      <sz val="10"/>
      <color rgb="FF6B7280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0"/>
      <color rgb="FF2C4A78"/>
      <name val="Calibri"/>
      <family val="0"/>
      <charset val="1"/>
    </font>
    <font>
      <sz val="10"/>
      <color rgb="FF1F2937"/>
      <name val="Calibri"/>
      <family val="0"/>
      <charset val="1"/>
    </font>
    <font>
      <b val="true"/>
      <sz val="9"/>
      <color rgb="FF6B7280"/>
      <name val="Calibri"/>
      <family val="0"/>
      <charset val="1"/>
    </font>
    <font>
      <b val="true"/>
      <sz val="18"/>
      <color rgb="FF1B365D"/>
      <name val="Calibri"/>
      <family val="0"/>
      <charset val="1"/>
    </font>
    <font>
      <b val="true"/>
      <sz val="18"/>
      <color rgb="FFC89B3C"/>
      <name val="Calibri"/>
      <family val="0"/>
      <charset val="1"/>
    </font>
    <font>
      <i val="true"/>
      <sz val="9"/>
      <color rgb="FF6B7280"/>
      <name val="Calibri"/>
      <family val="0"/>
      <charset val="1"/>
    </font>
    <font>
      <sz val="9"/>
      <color rgb="FF6B7280"/>
      <name val="Calibri"/>
      <family val="0"/>
      <charset val="1"/>
    </font>
    <font>
      <i val="true"/>
      <sz val="8"/>
      <color rgb="FF6B7280"/>
      <name val="Calibri"/>
      <family val="0"/>
      <charset val="1"/>
    </font>
    <font>
      <sz val="10"/>
      <name val="Arial"/>
      <family val="2"/>
    </font>
    <font>
      <b val="true"/>
      <sz val="20"/>
      <color rgb="FF1B365D"/>
      <name val="Calibri"/>
      <family val="0"/>
      <charset val="1"/>
    </font>
    <font>
      <i val="true"/>
      <sz val="10"/>
      <color rgb="FF6B7280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13"/>
      <color rgb="FF1B365D"/>
      <name val="Calibri"/>
      <family val="0"/>
      <charset val="1"/>
    </font>
    <font>
      <b val="true"/>
      <sz val="10"/>
      <color rgb="FFC89B3C"/>
      <name val="Calibri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C89B3C"/>
        <bgColor rgb="FF969696"/>
      </patternFill>
    </fill>
    <fill>
      <patternFill patternType="solid">
        <fgColor rgb="FFF5F1E8"/>
        <bgColor rgb="FFFDECEA"/>
      </patternFill>
    </fill>
    <fill>
      <patternFill patternType="solid">
        <fgColor rgb="FF1B365D"/>
        <bgColor rgb="FF1F2937"/>
      </patternFill>
    </fill>
    <fill>
      <patternFill patternType="solid">
        <fgColor rgb="FFEAEAEA"/>
        <bgColor rgb="FFE5E5E5"/>
      </patternFill>
    </fill>
    <fill>
      <patternFill patternType="solid">
        <fgColor rgb="FFFFF9E6"/>
        <bgColor rgb="FFFDF5DF"/>
      </patternFill>
    </fill>
    <fill>
      <patternFill patternType="solid">
        <fgColor rgb="FFFDF5DF"/>
        <bgColor rgb="FFFFF9E6"/>
      </patternFill>
    </fill>
    <fill>
      <patternFill patternType="solid">
        <fgColor rgb="FF2C4A78"/>
        <bgColor rgb="FF1B365D"/>
      </patternFill>
    </fill>
    <fill>
      <patternFill patternType="solid">
        <fgColor rgb="FFFFFFFF"/>
        <bgColor rgb="FFFAF8F3"/>
      </patternFill>
    </fill>
    <fill>
      <patternFill patternType="solid">
        <fgColor rgb="FFFAF8F3"/>
        <bgColor rgb="FFFFF9E6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C89B3C"/>
      </bottom>
      <diagonal/>
    </border>
    <border diagonalUp="false" diagonalDown="false"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 diagonalUp="false" diagonalDown="false">
      <left style="thin">
        <color rgb="FFD0D0D0"/>
      </left>
      <right/>
      <top style="thin">
        <color rgb="FFD0D0D0"/>
      </top>
      <bottom/>
      <diagonal/>
    </border>
    <border diagonalUp="false" diagonalDown="false">
      <left style="thin">
        <color rgb="FFD0D0D0"/>
      </left>
      <right style="thin">
        <color rgb="FFD0D0D0"/>
      </right>
      <top style="thin">
        <color rgb="FFD0D0D0"/>
      </top>
      <bottom/>
      <diagonal/>
    </border>
    <border diagonalUp="false" diagonalDown="false">
      <left style="thin">
        <color rgb="FFD0D0D0"/>
      </left>
      <right/>
      <top/>
      <bottom style="medium">
        <color rgb="FFD0D0D0"/>
      </bottom>
      <diagonal/>
    </border>
    <border diagonalUp="false" diagonalDown="false">
      <left style="thin">
        <color rgb="FFD0D0D0"/>
      </left>
      <right style="thin">
        <color rgb="FFD0D0D0"/>
      </right>
      <top/>
      <bottom style="medium">
        <color rgb="FFD0D0D0"/>
      </bottom>
      <diagonal/>
    </border>
    <border diagonalUp="false" diagonalDown="false">
      <left style="thin">
        <color rgb="FFD0D0D0"/>
      </left>
      <right/>
      <top/>
      <bottom style="medium">
        <color rgb="FFC89B3C"/>
      </bottom>
      <diagonal/>
    </border>
    <border diagonalUp="false" diagonalDown="false">
      <left/>
      <right/>
      <top/>
      <bottom style="thin">
        <color rgb="FF2C4A78"/>
      </bottom>
      <diagonal/>
    </border>
    <border diagonalUp="false" diagonalDown="false">
      <left style="thin">
        <color rgb="FF1B365D"/>
      </left>
      <right style="thin">
        <color rgb="FF1B365D"/>
      </right>
      <top style="thin">
        <color rgb="FF1B365D"/>
      </top>
      <bottom style="thin">
        <color rgb="FF1B365D"/>
      </bottom>
      <diagonal/>
    </border>
    <border diagonalUp="false" diagonalDown="false"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 diagonalUp="false" diagonalDown="false">
      <left/>
      <right/>
      <top style="medium">
        <color rgb="FFC89B3C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7" fillId="3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8" fillId="4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9" fillId="5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0" fillId="6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10" fillId="6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1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7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3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0" fillId="8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4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9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0" fillId="9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9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9" borderId="1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6" fontId="10" fillId="9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10" fillId="9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6" fillId="9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1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0" fillId="1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1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10" borderId="1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6" fontId="10" fillId="1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10" fillId="1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6" fillId="1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6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0" fillId="6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6" borderId="1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6" fontId="10" fillId="6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10" fillId="6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1" fillId="4" borderId="1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4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1" fillId="4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21" fillId="4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22" fillId="2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3" fillId="0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name val="Calibri"/>
        <charset val="1"/>
        <family val="0"/>
        <b val="1"/>
        <color rgb="FFC0392B"/>
        <sz val="10"/>
      </font>
      <fill>
        <patternFill>
          <bgColor rgb="FFFDECE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FAF8F3"/>
      <rgbColor rgb="FF808080"/>
      <rgbColor rgb="FF9999FF"/>
      <rgbColor rgb="FF993366"/>
      <rgbColor rgb="FFFFF9E6"/>
      <rgbColor rgb="FFEAEAEA"/>
      <rgbColor rgb="FF660066"/>
      <rgbColor rgb="FFFF8080"/>
      <rgbColor rgb="FF0066CC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1E8"/>
      <rgbColor rgb="FFE5E5E5"/>
      <rgbColor rgb="FFFDF5DF"/>
      <rgbColor rgb="FF99CCFF"/>
      <rgbColor rgb="FFFF99CC"/>
      <rgbColor rgb="FFCC99FF"/>
      <rgbColor rgb="FFFDECEA"/>
      <rgbColor rgb="FF3366FF"/>
      <rgbColor rgb="FF33CCCC"/>
      <rgbColor rgb="FF99CC00"/>
      <rgbColor rgb="FFFFCC00"/>
      <rgbColor rgb="FFC89B3C"/>
      <rgbColor rgb="FFFF6600"/>
      <rgbColor rgb="FF6B7280"/>
      <rgbColor rgb="FF969696"/>
      <rgbColor rgb="FF1B365D"/>
      <rgbColor rgb="FF339966"/>
      <rgbColor rgb="FF003300"/>
      <rgbColor rgb="FF333300"/>
      <rgbColor rgb="FFC0392B"/>
      <rgbColor rgb="FF993366"/>
      <rgbColor rgb="FF2C4A78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3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26"/>
    <col collapsed="false" customWidth="true" hidden="false" outlineLevel="0" max="4" min="4" style="0" width="4"/>
    <col collapsed="false" customWidth="true" hidden="false" outlineLevel="0" max="5" min="5" style="0" width="22"/>
    <col collapsed="false" customWidth="true" hidden="false" outlineLevel="0" max="6" min="6" style="0" width="26"/>
    <col collapsed="false" customWidth="true" hidden="false" outlineLevel="0" max="7" min="7" style="0" width="3"/>
  </cols>
  <sheetData>
    <row r="1" customFormat="false" ht="7.5" hidden="false" customHeight="true" outlineLevel="0" collapsed="false">
      <c r="A1" s="1"/>
      <c r="B1" s="1"/>
      <c r="C1" s="1"/>
      <c r="D1" s="1"/>
      <c r="E1" s="1"/>
      <c r="F1" s="1"/>
      <c r="G1" s="1"/>
    </row>
    <row r="2" customFormat="false" ht="37.5" hidden="false" customHeight="true" outlineLevel="0" collapsed="false">
      <c r="B2" s="2" t="s">
        <v>0</v>
      </c>
      <c r="C2" s="2"/>
      <c r="D2" s="2"/>
      <c r="E2" s="2"/>
      <c r="F2" s="2"/>
    </row>
    <row r="3" customFormat="false" ht="21.75" hidden="false" customHeight="true" outlineLevel="0" collapsed="false">
      <c r="B3" s="3" t="s">
        <v>1</v>
      </c>
      <c r="C3" s="3"/>
      <c r="D3" s="3"/>
      <c r="E3" s="3"/>
      <c r="F3" s="3"/>
    </row>
    <row r="4" customFormat="false" ht="7.5" hidden="false" customHeight="true" outlineLevel="0" collapsed="false">
      <c r="B4" s="4"/>
      <c r="C4" s="4"/>
      <c r="D4" s="4"/>
      <c r="E4" s="4"/>
      <c r="F4" s="4"/>
    </row>
    <row r="5" customFormat="false" ht="6" hidden="false" customHeight="true" outlineLevel="0" collapsed="false"/>
    <row r="6" customFormat="false" ht="21.75" hidden="false" customHeight="true" outlineLevel="0" collapsed="false">
      <c r="B6" s="5" t="s">
        <v>2</v>
      </c>
      <c r="C6" s="5"/>
      <c r="D6" s="5"/>
      <c r="E6" s="5"/>
      <c r="F6" s="5"/>
    </row>
    <row r="7" customFormat="false" ht="42" hidden="false" customHeight="true" outlineLevel="0" collapsed="false">
      <c r="B7" s="6" t="s">
        <v>3</v>
      </c>
      <c r="C7" s="6"/>
      <c r="D7" s="6"/>
      <c r="E7" s="6"/>
      <c r="F7" s="6"/>
    </row>
    <row r="8" customFormat="false" ht="12" hidden="false" customHeight="true" outlineLevel="0" collapsed="false"/>
    <row r="9" customFormat="false" ht="24" hidden="false" customHeight="true" outlineLevel="0" collapsed="false">
      <c r="B9" s="7" t="s">
        <v>4</v>
      </c>
      <c r="C9" s="7"/>
      <c r="E9" s="7" t="s">
        <v>5</v>
      </c>
      <c r="F9" s="7"/>
    </row>
    <row r="10" customFormat="false" ht="19.5" hidden="false" customHeight="true" outlineLevel="0" collapsed="false">
      <c r="B10" s="8" t="s">
        <v>6</v>
      </c>
      <c r="C10" s="9" t="s">
        <v>7</v>
      </c>
      <c r="E10" s="8" t="s">
        <v>8</v>
      </c>
      <c r="F10" s="9" t="s">
        <v>9</v>
      </c>
    </row>
    <row r="11" customFormat="false" ht="19.5" hidden="false" customHeight="true" outlineLevel="0" collapsed="false">
      <c r="B11" s="8" t="s">
        <v>10</v>
      </c>
      <c r="C11" s="9" t="s">
        <v>11</v>
      </c>
      <c r="E11" s="8" t="s">
        <v>12</v>
      </c>
      <c r="F11" s="9" t="s">
        <v>13</v>
      </c>
    </row>
    <row r="12" customFormat="false" ht="19.5" hidden="false" customHeight="true" outlineLevel="0" collapsed="false">
      <c r="B12" s="8" t="s">
        <v>14</v>
      </c>
      <c r="C12" s="9" t="s">
        <v>15</v>
      </c>
      <c r="E12" s="8" t="s">
        <v>16</v>
      </c>
      <c r="F12" s="9" t="s">
        <v>17</v>
      </c>
    </row>
    <row r="13" customFormat="false" ht="19.5" hidden="false" customHeight="true" outlineLevel="0" collapsed="false">
      <c r="B13" s="8" t="s">
        <v>18</v>
      </c>
      <c r="C13" s="9" t="s">
        <v>19</v>
      </c>
      <c r="E13" s="8" t="s">
        <v>20</v>
      </c>
      <c r="F13" s="9" t="n">
        <v>2020</v>
      </c>
    </row>
    <row r="14" customFormat="false" ht="9.75" hidden="false" customHeight="true" outlineLevel="0" collapsed="false"/>
    <row r="15" customFormat="false" ht="24" hidden="false" customHeight="true" outlineLevel="0" collapsed="false">
      <c r="B15" s="7" t="s">
        <v>21</v>
      </c>
      <c r="C15" s="7"/>
      <c r="E15" s="7" t="s">
        <v>22</v>
      </c>
      <c r="F15" s="7"/>
    </row>
    <row r="16" customFormat="false" ht="19.5" hidden="false" customHeight="true" outlineLevel="0" collapsed="false">
      <c r="B16" s="8" t="s">
        <v>23</v>
      </c>
      <c r="C16" s="9" t="s">
        <v>24</v>
      </c>
      <c r="E16" s="8" t="s">
        <v>25</v>
      </c>
      <c r="F16" s="9" t="s">
        <v>26</v>
      </c>
    </row>
    <row r="17" customFormat="false" ht="19.5" hidden="false" customHeight="true" outlineLevel="0" collapsed="false">
      <c r="B17" s="8" t="s">
        <v>27</v>
      </c>
      <c r="C17" s="9" t="s">
        <v>28</v>
      </c>
      <c r="E17" s="8" t="s">
        <v>29</v>
      </c>
      <c r="F17" s="9" t="n">
        <v>2026</v>
      </c>
    </row>
    <row r="18" customFormat="false" ht="19.5" hidden="false" customHeight="true" outlineLevel="0" collapsed="false">
      <c r="B18" s="8" t="s">
        <v>30</v>
      </c>
      <c r="C18" s="9" t="s">
        <v>31</v>
      </c>
      <c r="E18" s="8" t="s">
        <v>32</v>
      </c>
      <c r="F18" s="10" t="n">
        <v>0.3</v>
      </c>
    </row>
    <row r="19" customFormat="false" ht="19.5" hidden="false" customHeight="true" outlineLevel="0" collapsed="false">
      <c r="B19" s="8" t="s">
        <v>33</v>
      </c>
      <c r="C19" s="9" t="s">
        <v>34</v>
      </c>
      <c r="E19" s="8" t="s">
        <v>35</v>
      </c>
      <c r="F19" s="9" t="s">
        <v>17</v>
      </c>
    </row>
    <row r="20" customFormat="false" ht="12" hidden="false" customHeight="true" outlineLevel="0" collapsed="false"/>
    <row r="21" customFormat="false" ht="15" hidden="false" customHeight="true" outlineLevel="0" collapsed="false">
      <c r="B21" s="7" t="s">
        <v>36</v>
      </c>
      <c r="C21" s="7"/>
      <c r="D21" s="7"/>
      <c r="E21" s="7"/>
      <c r="F21" s="7"/>
    </row>
    <row r="22" customFormat="false" ht="18" hidden="false" customHeight="true" outlineLevel="0" collapsed="false">
      <c r="B22" s="11" t="s">
        <v>37</v>
      </c>
      <c r="C22" s="11"/>
      <c r="D22" s="12" t="s">
        <v>38</v>
      </c>
      <c r="E22" s="11" t="s">
        <v>39</v>
      </c>
      <c r="F22" s="11"/>
    </row>
    <row r="23" customFormat="false" ht="31.5" hidden="false" customHeight="true" outlineLevel="0" collapsed="false">
      <c r="B23" s="13" t="n">
        <f aca="false">COUNTA(Fahrtenbuch!B11:B113)</f>
        <v>12</v>
      </c>
      <c r="C23" s="13"/>
      <c r="D23" s="14" t="n">
        <f aca="false">SUM(Fahrtenbuch!J11:J113)</f>
        <v>1522</v>
      </c>
      <c r="E23" s="15" t="n">
        <f aca="false">IFERROR(D23/B23,0)</f>
        <v>126.833333333333</v>
      </c>
      <c r="F23" s="15"/>
    </row>
    <row r="24" customFormat="false" ht="18" hidden="false" customHeight="true" outlineLevel="0" collapsed="false">
      <c r="B24" s="11" t="s">
        <v>40</v>
      </c>
      <c r="C24" s="11"/>
      <c r="D24" s="12" t="s">
        <v>41</v>
      </c>
      <c r="E24" s="11" t="s">
        <v>42</v>
      </c>
      <c r="F24" s="11"/>
    </row>
    <row r="25" customFormat="false" ht="31.5" hidden="false" customHeight="true" outlineLevel="0" collapsed="false">
      <c r="B25" s="16" t="n">
        <f aca="false">SUM(Fahrtenbuch!K11:K113)</f>
        <v>456.6</v>
      </c>
      <c r="C25" s="16"/>
      <c r="D25" s="17" t="n">
        <f aca="false">SUM(Fahrtenbuch!L11:L113)+SUM(Fahrtenbuch!M11:M113)+SUM(Fahrtenbuch!N11:N113)</f>
        <v>54.2</v>
      </c>
      <c r="E25" s="18" t="n">
        <f aca="false">B25+D25</f>
        <v>510.8</v>
      </c>
      <c r="F25" s="18"/>
    </row>
    <row r="26" customFormat="false" ht="13.5" hidden="false" customHeight="true" outlineLevel="0" collapsed="false"/>
    <row r="27" customFormat="false" ht="12" hidden="false" customHeight="true" outlineLevel="0" collapsed="false"/>
    <row r="28" customFormat="false" ht="21.75" hidden="false" customHeight="true" outlineLevel="0" collapsed="false">
      <c r="B28" s="7" t="s">
        <v>43</v>
      </c>
      <c r="C28" s="7"/>
      <c r="D28" s="7"/>
      <c r="E28" s="7"/>
      <c r="F28" s="7"/>
    </row>
    <row r="29" customFormat="false" ht="33.75" hidden="false" customHeight="true" outlineLevel="0" collapsed="false">
      <c r="B29" s="19" t="s">
        <v>44</v>
      </c>
      <c r="C29" s="19"/>
      <c r="D29" s="19"/>
      <c r="E29" s="19"/>
      <c r="F29" s="19"/>
    </row>
    <row r="30" customFormat="false" ht="7.5" hidden="false" customHeight="true" outlineLevel="0" collapsed="false"/>
    <row r="31" customFormat="false" ht="42" hidden="false" customHeight="true" outlineLevel="0" collapsed="false">
      <c r="B31" s="20"/>
      <c r="C31" s="20"/>
      <c r="E31" s="20"/>
      <c r="F31" s="20"/>
    </row>
    <row r="32" customFormat="false" ht="19.5" hidden="false" customHeight="true" outlineLevel="0" collapsed="false">
      <c r="B32" s="21" t="s">
        <v>45</v>
      </c>
      <c r="C32" s="21"/>
      <c r="E32" s="21" t="s">
        <v>46</v>
      </c>
      <c r="F32" s="21"/>
    </row>
    <row r="33" customFormat="false" ht="19.5" hidden="false" customHeight="true" outlineLevel="0" collapsed="false"/>
    <row r="34" customFormat="false" ht="19.5" hidden="false" customHeight="true" outlineLevel="0" collapsed="false">
      <c r="B34" s="22" t="s">
        <v>47</v>
      </c>
      <c r="C34" s="22"/>
      <c r="D34" s="22"/>
      <c r="E34" s="22"/>
      <c r="F34" s="22"/>
    </row>
    <row r="36" customFormat="false" ht="6" hidden="false" customHeight="true" outlineLevel="0" collapsed="false">
      <c r="A36" s="1"/>
      <c r="B36" s="1"/>
      <c r="C36" s="1"/>
      <c r="D36" s="1"/>
      <c r="E36" s="1"/>
      <c r="F36" s="1"/>
      <c r="G36" s="1"/>
    </row>
  </sheetData>
  <mergeCells count="24">
    <mergeCell ref="B2:F2"/>
    <mergeCell ref="B3:F3"/>
    <mergeCell ref="B6:F6"/>
    <mergeCell ref="B7:F7"/>
    <mergeCell ref="B9:C9"/>
    <mergeCell ref="E9:F9"/>
    <mergeCell ref="B15:C15"/>
    <mergeCell ref="E15:F15"/>
    <mergeCell ref="B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8:F28"/>
    <mergeCell ref="B29:F29"/>
    <mergeCell ref="B31:C31"/>
    <mergeCell ref="E31:F31"/>
    <mergeCell ref="B32:C32"/>
    <mergeCell ref="E32:F32"/>
    <mergeCell ref="B34:F34"/>
  </mergeCells>
  <printOptions headings="false" gridLines="false" gridLinesSet="true" horizontalCentered="true" verticalCentered="false"/>
  <pageMargins left="0.4" right="0.4" top="0.4" bottom="0.4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1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"/>
    <col collapsed="false" customWidth="true" hidden="false" outlineLevel="0" max="3" min="3" style="0" width="12"/>
    <col collapsed="false" customWidth="true" hidden="false" outlineLevel="0" max="4" min="4" style="0" width="11"/>
    <col collapsed="false" customWidth="true" hidden="false" outlineLevel="0" max="6" min="5" style="0" width="22"/>
    <col collapsed="false" customWidth="true" hidden="false" outlineLevel="0" max="7" min="7" style="0" width="30"/>
    <col collapsed="false" customWidth="true" hidden="false" outlineLevel="0" max="9" min="8" style="0" width="12"/>
    <col collapsed="false" customWidth="true" hidden="false" outlineLevel="0" max="10" min="10" style="0" width="11"/>
    <col collapsed="false" customWidth="true" hidden="false" outlineLevel="0" max="12" min="11" style="0" width="12"/>
    <col collapsed="false" customWidth="true" hidden="false" outlineLevel="0" max="13" min="13" style="0" width="11"/>
    <col collapsed="false" customWidth="true" hidden="false" outlineLevel="0" max="14" min="14" style="0" width="12"/>
    <col collapsed="false" customWidth="true" hidden="false" outlineLevel="0" max="15" min="15" style="0" width="13"/>
    <col collapsed="false" customWidth="true" hidden="false" outlineLevel="0" max="16" min="16" style="0" width="3"/>
  </cols>
  <sheetData>
    <row r="1" customFormat="false" ht="7.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33.75" hidden="false" customHeight="true" outlineLevel="0" collapsed="false">
      <c r="B2" s="23" t="s">
        <v>48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customFormat="false" ht="19.5" hidden="false" customHeight="true" outlineLevel="0" collapsed="false">
      <c r="B3" s="24" t="str">
        <f aca="false">"Zeitraum: "&amp;Übersicht!F16&amp;" "&amp;Übersicht!F17&amp;"   ·   "&amp;"Fahrzeug: "&amp;Übersicht!F10&amp;"   ·   "&amp;"Kennzeichen: "&amp;Übersicht!F11&amp;"   ·   "&amp;"Kilometersatz: "&amp;TEXT(Übersicht!F18,"0,00")&amp;" €/km"</f>
        <v>Zeitraum: März 2026   ·   Fahrzeug: Škoda Octavia Combi   ·   Kennzeichen: OL-AV 428   ·   Kilometersatz: 000 €/km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customFormat="false" ht="7.5" hidden="false" customHeight="true" outlineLevel="0" collapsed="false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customFormat="false" ht="6" hidden="false" customHeight="true" outlineLevel="0" collapsed="false"/>
    <row r="6" customFormat="false" ht="19.5" hidden="false" customHeight="true" outlineLevel="0" collapsed="false">
      <c r="B6" s="5" t="s">
        <v>49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customFormat="false" ht="33.75" hidden="false" customHeight="true" outlineLevel="0" collapsed="false">
      <c r="B7" s="6" t="s">
        <v>50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customFormat="false" ht="9.75" hidden="false" customHeight="true" outlineLevel="0" collapsed="false"/>
    <row r="9" customFormat="false" ht="21.75" hidden="false" customHeight="true" outlineLevel="0" collapsed="false">
      <c r="B9" s="25" t="s">
        <v>51</v>
      </c>
      <c r="C9" s="25"/>
      <c r="D9" s="25"/>
      <c r="E9" s="25" t="s">
        <v>52</v>
      </c>
      <c r="F9" s="25"/>
      <c r="G9" s="25"/>
      <c r="H9" s="25" t="s">
        <v>53</v>
      </c>
      <c r="I9" s="25"/>
      <c r="J9" s="25"/>
      <c r="K9" s="25" t="s">
        <v>54</v>
      </c>
      <c r="L9" s="25"/>
      <c r="M9" s="25"/>
      <c r="N9" s="25"/>
      <c r="O9" s="25"/>
    </row>
    <row r="10" customFormat="false" ht="33.75" hidden="false" customHeight="true" outlineLevel="0" collapsed="false">
      <c r="B10" s="26" t="s">
        <v>55</v>
      </c>
      <c r="C10" s="26" t="s">
        <v>56</v>
      </c>
      <c r="D10" s="26" t="s">
        <v>57</v>
      </c>
      <c r="E10" s="26" t="s">
        <v>58</v>
      </c>
      <c r="F10" s="26" t="s">
        <v>59</v>
      </c>
      <c r="G10" s="26" t="s">
        <v>60</v>
      </c>
      <c r="H10" s="26" t="s">
        <v>61</v>
      </c>
      <c r="I10" s="26" t="s">
        <v>62</v>
      </c>
      <c r="J10" s="26" t="s">
        <v>63</v>
      </c>
      <c r="K10" s="26" t="s">
        <v>64</v>
      </c>
      <c r="L10" s="26" t="s">
        <v>65</v>
      </c>
      <c r="M10" s="26" t="s">
        <v>66</v>
      </c>
      <c r="N10" s="26" t="s">
        <v>67</v>
      </c>
      <c r="O10" s="26" t="s">
        <v>68</v>
      </c>
    </row>
    <row r="11" customFormat="false" ht="21.75" hidden="false" customHeight="true" outlineLevel="0" collapsed="false">
      <c r="B11" s="27" t="n">
        <v>1</v>
      </c>
      <c r="C11" s="28" t="n">
        <v>46083</v>
      </c>
      <c r="D11" s="29" t="str">
        <f aca="false">IF(ISNUMBER(C11),CHOOSE(WEEKDAY(C11,2),"Montag","Dienstag","Mittwoch","Donnerstag","Freitag","Samstag","Sonntag"),"")</f>
        <v>Montag</v>
      </c>
      <c r="E11" s="30" t="s">
        <v>69</v>
      </c>
      <c r="F11" s="30" t="s">
        <v>70</v>
      </c>
      <c r="G11" s="30" t="s">
        <v>71</v>
      </c>
      <c r="H11" s="31" t="n">
        <v>48210</v>
      </c>
      <c r="I11" s="31" t="n">
        <v>48312</v>
      </c>
      <c r="J11" s="31" t="n">
        <f aca="false">IF(AND(ISNUMBER(H11),ISNUMBER(I11)),I11-H11,"")</f>
        <v>102</v>
      </c>
      <c r="K11" s="32" t="n">
        <f aca="false">IF(ISNUMBER(J11),J11*Übersicht!$F$18,"")</f>
        <v>30.6</v>
      </c>
      <c r="L11" s="32" t="n">
        <v>4.5</v>
      </c>
      <c r="M11" s="32" t="n">
        <v>0</v>
      </c>
      <c r="N11" s="32" t="n">
        <v>0</v>
      </c>
      <c r="O11" s="33" t="n">
        <f aca="false">IF(ISNUMBER(J11),IFERROR(K11,0)+IFERROR(L11,0)+IFERROR(M11,0)+IFERROR(N11,0),"")</f>
        <v>35.1</v>
      </c>
    </row>
    <row r="12" customFormat="false" ht="21.75" hidden="false" customHeight="true" outlineLevel="0" collapsed="false">
      <c r="B12" s="34" t="n">
        <v>2</v>
      </c>
      <c r="C12" s="35" t="n">
        <v>46085</v>
      </c>
      <c r="D12" s="36" t="str">
        <f aca="false">IF(ISNUMBER(C12),CHOOSE(WEEKDAY(C12,2),"Montag","Dienstag","Mittwoch","Donnerstag","Freitag","Samstag","Sonntag"),"")</f>
        <v>Mittwoch</v>
      </c>
      <c r="E12" s="37" t="s">
        <v>69</v>
      </c>
      <c r="F12" s="37" t="s">
        <v>72</v>
      </c>
      <c r="G12" s="37" t="s">
        <v>73</v>
      </c>
      <c r="H12" s="38" t="n">
        <v>48312</v>
      </c>
      <c r="I12" s="38" t="n">
        <v>48466</v>
      </c>
      <c r="J12" s="38" t="n">
        <f aca="false">IF(AND(ISNUMBER(H12),ISNUMBER(I12)),I12-H12,"")</f>
        <v>154</v>
      </c>
      <c r="K12" s="39" t="n">
        <f aca="false">IF(ISNUMBER(J12),J12*Übersicht!$F$18,"")</f>
        <v>46.2</v>
      </c>
      <c r="L12" s="39" t="n">
        <v>0</v>
      </c>
      <c r="M12" s="39" t="n">
        <v>0</v>
      </c>
      <c r="N12" s="39" t="n">
        <v>0</v>
      </c>
      <c r="O12" s="40" t="n">
        <f aca="false">IF(ISNUMBER(J12),IFERROR(K12,0)+IFERROR(L12,0)+IFERROR(M12,0)+IFERROR(N12,0),"")</f>
        <v>46.2</v>
      </c>
    </row>
    <row r="13" customFormat="false" ht="21.75" hidden="false" customHeight="true" outlineLevel="0" collapsed="false">
      <c r="B13" s="27" t="n">
        <v>3</v>
      </c>
      <c r="C13" s="28" t="n">
        <v>46087</v>
      </c>
      <c r="D13" s="29" t="str">
        <f aca="false">IF(ISNUMBER(C13),CHOOSE(WEEKDAY(C13,2),"Montag","Dienstag","Mittwoch","Donnerstag","Freitag","Samstag","Sonntag"),"")</f>
        <v>Freitag</v>
      </c>
      <c r="E13" s="30" t="s">
        <v>69</v>
      </c>
      <c r="F13" s="30" t="s">
        <v>74</v>
      </c>
      <c r="G13" s="30" t="s">
        <v>75</v>
      </c>
      <c r="H13" s="31" t="n">
        <v>48466</v>
      </c>
      <c r="I13" s="31" t="n">
        <v>48642</v>
      </c>
      <c r="J13" s="31" t="n">
        <f aca="false">IF(AND(ISNUMBER(H13),ISNUMBER(I13)),I13-H13,"")</f>
        <v>176</v>
      </c>
      <c r="K13" s="32" t="n">
        <f aca="false">IF(ISNUMBER(J13),J13*Übersicht!$F$18,"")</f>
        <v>52.8</v>
      </c>
      <c r="L13" s="32" t="n">
        <v>6</v>
      </c>
      <c r="M13" s="32" t="n">
        <v>0</v>
      </c>
      <c r="N13" s="32" t="n">
        <v>3.8</v>
      </c>
      <c r="O13" s="33" t="n">
        <f aca="false">IF(ISNUMBER(J13),IFERROR(K13,0)+IFERROR(L13,0)+IFERROR(M13,0)+IFERROR(N13,0),"")</f>
        <v>62.6</v>
      </c>
    </row>
    <row r="14" customFormat="false" ht="21.75" hidden="false" customHeight="true" outlineLevel="0" collapsed="false">
      <c r="B14" s="34" t="n">
        <v>4</v>
      </c>
      <c r="C14" s="35" t="n">
        <v>46090</v>
      </c>
      <c r="D14" s="36" t="str">
        <f aca="false">IF(ISNUMBER(C14),CHOOSE(WEEKDAY(C14,2),"Montag","Dienstag","Mittwoch","Donnerstag","Freitag","Samstag","Sonntag"),"")</f>
        <v>Montag</v>
      </c>
      <c r="E14" s="37" t="s">
        <v>69</v>
      </c>
      <c r="F14" s="37" t="s">
        <v>76</v>
      </c>
      <c r="G14" s="37" t="s">
        <v>77</v>
      </c>
      <c r="H14" s="38" t="n">
        <v>48642</v>
      </c>
      <c r="I14" s="38" t="n">
        <v>48912</v>
      </c>
      <c r="J14" s="38" t="n">
        <f aca="false">IF(AND(ISNUMBER(H14),ISNUMBER(I14)),I14-H14,"")</f>
        <v>270</v>
      </c>
      <c r="K14" s="39" t="n">
        <f aca="false">IF(ISNUMBER(J14),J14*Übersicht!$F$18,"")</f>
        <v>81</v>
      </c>
      <c r="L14" s="39" t="n">
        <v>12</v>
      </c>
      <c r="M14" s="39" t="n">
        <v>0</v>
      </c>
      <c r="N14" s="39" t="n">
        <v>0</v>
      </c>
      <c r="O14" s="40" t="n">
        <f aca="false">IF(ISNUMBER(J14),IFERROR(K14,0)+IFERROR(L14,0)+IFERROR(M14,0)+IFERROR(N14,0),"")</f>
        <v>93</v>
      </c>
    </row>
    <row r="15" customFormat="false" ht="21.75" hidden="false" customHeight="true" outlineLevel="0" collapsed="false">
      <c r="B15" s="27" t="n">
        <v>5</v>
      </c>
      <c r="C15" s="28" t="n">
        <v>46092</v>
      </c>
      <c r="D15" s="29" t="str">
        <f aca="false">IF(ISNUMBER(C15),CHOOSE(WEEKDAY(C15,2),"Montag","Dienstag","Mittwoch","Donnerstag","Freitag","Samstag","Sonntag"),"")</f>
        <v>Mittwoch</v>
      </c>
      <c r="E15" s="30" t="s">
        <v>69</v>
      </c>
      <c r="F15" s="30" t="s">
        <v>78</v>
      </c>
      <c r="G15" s="30" t="s">
        <v>79</v>
      </c>
      <c r="H15" s="31" t="n">
        <v>48912</v>
      </c>
      <c r="I15" s="31" t="n">
        <v>49122</v>
      </c>
      <c r="J15" s="31" t="n">
        <f aca="false">IF(AND(ISNUMBER(H15),ISNUMBER(I15)),I15-H15,"")</f>
        <v>210</v>
      </c>
      <c r="K15" s="32" t="n">
        <f aca="false">IF(ISNUMBER(J15),J15*Übersicht!$F$18,"")</f>
        <v>63</v>
      </c>
      <c r="L15" s="32" t="n">
        <v>8.5</v>
      </c>
      <c r="M15" s="32" t="n">
        <v>0</v>
      </c>
      <c r="N15" s="32" t="n">
        <v>5.2</v>
      </c>
      <c r="O15" s="33" t="n">
        <f aca="false">IF(ISNUMBER(J15),IFERROR(K15,0)+IFERROR(L15,0)+IFERROR(M15,0)+IFERROR(N15,0),"")</f>
        <v>76.7</v>
      </c>
    </row>
    <row r="16" customFormat="false" ht="21.75" hidden="false" customHeight="true" outlineLevel="0" collapsed="false">
      <c r="B16" s="34" t="n">
        <v>6</v>
      </c>
      <c r="C16" s="35" t="n">
        <v>46094</v>
      </c>
      <c r="D16" s="36" t="str">
        <f aca="false">IF(ISNUMBER(C16),CHOOSE(WEEKDAY(C16,2),"Montag","Dienstag","Mittwoch","Donnerstag","Freitag","Samstag","Sonntag"),"")</f>
        <v>Freitag</v>
      </c>
      <c r="E16" s="37" t="s">
        <v>69</v>
      </c>
      <c r="F16" s="37" t="s">
        <v>80</v>
      </c>
      <c r="G16" s="37" t="s">
        <v>81</v>
      </c>
      <c r="H16" s="38" t="n">
        <v>49122</v>
      </c>
      <c r="I16" s="38" t="n">
        <v>49214</v>
      </c>
      <c r="J16" s="38" t="n">
        <f aca="false">IF(AND(ISNUMBER(H16),ISNUMBER(I16)),I16-H16,"")</f>
        <v>92</v>
      </c>
      <c r="K16" s="39" t="n">
        <f aca="false">IF(ISNUMBER(J16),J16*Übersicht!$F$18,"")</f>
        <v>27.6</v>
      </c>
      <c r="L16" s="39" t="n">
        <v>0</v>
      </c>
      <c r="M16" s="39" t="n">
        <v>0</v>
      </c>
      <c r="N16" s="39" t="n">
        <v>0</v>
      </c>
      <c r="O16" s="40" t="n">
        <f aca="false">IF(ISNUMBER(J16),IFERROR(K16,0)+IFERROR(L16,0)+IFERROR(M16,0)+IFERROR(N16,0),"")</f>
        <v>27.6</v>
      </c>
    </row>
    <row r="17" customFormat="false" ht="21.75" hidden="false" customHeight="true" outlineLevel="0" collapsed="false">
      <c r="B17" s="27" t="n">
        <v>7</v>
      </c>
      <c r="C17" s="28" t="n">
        <v>46098</v>
      </c>
      <c r="D17" s="29" t="str">
        <f aca="false">IF(ISNUMBER(C17),CHOOSE(WEEKDAY(C17,2),"Montag","Dienstag","Mittwoch","Donnerstag","Freitag","Samstag","Sonntag"),"")</f>
        <v>Dienstag</v>
      </c>
      <c r="E17" s="30" t="s">
        <v>69</v>
      </c>
      <c r="F17" s="30" t="s">
        <v>82</v>
      </c>
      <c r="G17" s="30" t="s">
        <v>83</v>
      </c>
      <c r="H17" s="31" t="n">
        <v>49214</v>
      </c>
      <c r="I17" s="31" t="n">
        <v>49254</v>
      </c>
      <c r="J17" s="31" t="n">
        <f aca="false">IF(AND(ISNUMBER(H17),ISNUMBER(I17)),I17-H17,"")</f>
        <v>40</v>
      </c>
      <c r="K17" s="32" t="n">
        <f aca="false">IF(ISNUMBER(J17),J17*Übersicht!$F$18,"")</f>
        <v>12</v>
      </c>
      <c r="L17" s="32" t="n">
        <v>2.5</v>
      </c>
      <c r="M17" s="32" t="n">
        <v>0</v>
      </c>
      <c r="N17" s="32" t="n">
        <v>0</v>
      </c>
      <c r="O17" s="33" t="n">
        <f aca="false">IF(ISNUMBER(J17),IFERROR(K17,0)+IFERROR(L17,0)+IFERROR(M17,0)+IFERROR(N17,0),"")</f>
        <v>14.5</v>
      </c>
    </row>
    <row r="18" customFormat="false" ht="21.75" hidden="false" customHeight="true" outlineLevel="0" collapsed="false">
      <c r="B18" s="34" t="n">
        <v>8</v>
      </c>
      <c r="C18" s="35" t="n">
        <v>46100</v>
      </c>
      <c r="D18" s="36" t="str">
        <f aca="false">IF(ISNUMBER(C18),CHOOSE(WEEKDAY(C18,2),"Montag","Dienstag","Mittwoch","Donnerstag","Freitag","Samstag","Sonntag"),"")</f>
        <v>Donnerstag</v>
      </c>
      <c r="E18" s="37" t="s">
        <v>69</v>
      </c>
      <c r="F18" s="37" t="s">
        <v>84</v>
      </c>
      <c r="G18" s="37" t="s">
        <v>85</v>
      </c>
      <c r="H18" s="38" t="n">
        <v>49254</v>
      </c>
      <c r="I18" s="38" t="n">
        <v>49374</v>
      </c>
      <c r="J18" s="38" t="n">
        <f aca="false">IF(AND(ISNUMBER(H18),ISNUMBER(I18)),I18-H18,"")</f>
        <v>120</v>
      </c>
      <c r="K18" s="39" t="n">
        <f aca="false">IF(ISNUMBER(J18),J18*Übersicht!$F$18,"")</f>
        <v>36</v>
      </c>
      <c r="L18" s="39" t="n">
        <v>0</v>
      </c>
      <c r="M18" s="39" t="n">
        <v>0</v>
      </c>
      <c r="N18" s="39" t="n">
        <v>4.2</v>
      </c>
      <c r="O18" s="40" t="n">
        <f aca="false">IF(ISNUMBER(J18),IFERROR(K18,0)+IFERROR(L18,0)+IFERROR(M18,0)+IFERROR(N18,0),"")</f>
        <v>40.2</v>
      </c>
    </row>
    <row r="19" customFormat="false" ht="21.75" hidden="false" customHeight="true" outlineLevel="0" collapsed="false">
      <c r="B19" s="27" t="n">
        <v>9</v>
      </c>
      <c r="C19" s="28" t="n">
        <v>46104</v>
      </c>
      <c r="D19" s="29" t="str">
        <f aca="false">IF(ISNUMBER(C19),CHOOSE(WEEKDAY(C19,2),"Montag","Dienstag","Mittwoch","Donnerstag","Freitag","Samstag","Sonntag"),"")</f>
        <v>Montag</v>
      </c>
      <c r="E19" s="30" t="s">
        <v>69</v>
      </c>
      <c r="F19" s="30" t="s">
        <v>86</v>
      </c>
      <c r="G19" s="30" t="s">
        <v>87</v>
      </c>
      <c r="H19" s="31" t="n">
        <v>49374</v>
      </c>
      <c r="I19" s="31" t="n">
        <v>49442</v>
      </c>
      <c r="J19" s="31" t="n">
        <f aca="false">IF(AND(ISNUMBER(H19),ISNUMBER(I19)),I19-H19,"")</f>
        <v>68</v>
      </c>
      <c r="K19" s="32" t="n">
        <f aca="false">IF(ISNUMBER(J19),J19*Übersicht!$F$18,"")</f>
        <v>20.4</v>
      </c>
      <c r="L19" s="32" t="n">
        <v>0</v>
      </c>
      <c r="M19" s="32" t="n">
        <v>0</v>
      </c>
      <c r="N19" s="32" t="n">
        <v>0</v>
      </c>
      <c r="O19" s="33" t="n">
        <f aca="false">IF(ISNUMBER(J19),IFERROR(K19,0)+IFERROR(L19,0)+IFERROR(M19,0)+IFERROR(N19,0),"")</f>
        <v>20.4</v>
      </c>
    </row>
    <row r="20" customFormat="false" ht="21.75" hidden="false" customHeight="true" outlineLevel="0" collapsed="false">
      <c r="B20" s="34" t="n">
        <v>10</v>
      </c>
      <c r="C20" s="35" t="n">
        <v>46106</v>
      </c>
      <c r="D20" s="36" t="str">
        <f aca="false">IF(ISNUMBER(C20),CHOOSE(WEEKDAY(C20,2),"Montag","Dienstag","Mittwoch","Donnerstag","Freitag","Samstag","Sonntag"),"")</f>
        <v>Mittwoch</v>
      </c>
      <c r="E20" s="37" t="s">
        <v>69</v>
      </c>
      <c r="F20" s="37" t="s">
        <v>88</v>
      </c>
      <c r="G20" s="37" t="s">
        <v>89</v>
      </c>
      <c r="H20" s="38" t="n">
        <v>49442</v>
      </c>
      <c r="I20" s="38" t="n">
        <v>49574</v>
      </c>
      <c r="J20" s="38" t="n">
        <f aca="false">IF(AND(ISNUMBER(H20),ISNUMBER(I20)),I20-H20,"")</f>
        <v>132</v>
      </c>
      <c r="K20" s="39" t="n">
        <f aca="false">IF(ISNUMBER(J20),J20*Übersicht!$F$18,"")</f>
        <v>39.6</v>
      </c>
      <c r="L20" s="39" t="n">
        <v>3</v>
      </c>
      <c r="M20" s="39" t="n">
        <v>0</v>
      </c>
      <c r="N20" s="39" t="n">
        <v>0</v>
      </c>
      <c r="O20" s="40" t="n">
        <f aca="false">IF(ISNUMBER(J20),IFERROR(K20,0)+IFERROR(L20,0)+IFERROR(M20,0)+IFERROR(N20,0),"")</f>
        <v>42.6</v>
      </c>
    </row>
    <row r="21" customFormat="false" ht="21.75" hidden="false" customHeight="true" outlineLevel="0" collapsed="false">
      <c r="B21" s="27" t="n">
        <v>11</v>
      </c>
      <c r="C21" s="28" t="n">
        <v>46108</v>
      </c>
      <c r="D21" s="29" t="str">
        <f aca="false">IF(ISNUMBER(C21),CHOOSE(WEEKDAY(C21,2),"Montag","Dienstag","Mittwoch","Donnerstag","Freitag","Samstag","Sonntag"),"")</f>
        <v>Freitag</v>
      </c>
      <c r="E21" s="30" t="s">
        <v>69</v>
      </c>
      <c r="F21" s="30" t="s">
        <v>90</v>
      </c>
      <c r="G21" s="30" t="s">
        <v>91</v>
      </c>
      <c r="H21" s="31" t="n">
        <v>49574</v>
      </c>
      <c r="I21" s="31" t="n">
        <v>49626</v>
      </c>
      <c r="J21" s="31" t="n">
        <f aca="false">IF(AND(ISNUMBER(H21),ISNUMBER(I21)),I21-H21,"")</f>
        <v>52</v>
      </c>
      <c r="K21" s="32" t="n">
        <f aca="false">IF(ISNUMBER(J21),J21*Übersicht!$F$18,"")</f>
        <v>15.6</v>
      </c>
      <c r="L21" s="32" t="n">
        <v>0</v>
      </c>
      <c r="M21" s="32" t="n">
        <v>0</v>
      </c>
      <c r="N21" s="32" t="n">
        <v>0</v>
      </c>
      <c r="O21" s="33" t="n">
        <f aca="false">IF(ISNUMBER(J21),IFERROR(K21,0)+IFERROR(L21,0)+IFERROR(M21,0)+IFERROR(N21,0),"")</f>
        <v>15.6</v>
      </c>
    </row>
    <row r="22" customFormat="false" ht="21.75" hidden="false" customHeight="true" outlineLevel="0" collapsed="false">
      <c r="B22" s="34" t="n">
        <v>12</v>
      </c>
      <c r="C22" s="35" t="n">
        <v>46111</v>
      </c>
      <c r="D22" s="36" t="str">
        <f aca="false">IF(ISNUMBER(C22),CHOOSE(WEEKDAY(C22,2),"Montag","Dienstag","Mittwoch","Donnerstag","Freitag","Samstag","Sonntag"),"")</f>
        <v>Montag</v>
      </c>
      <c r="E22" s="37" t="s">
        <v>69</v>
      </c>
      <c r="F22" s="37" t="s">
        <v>70</v>
      </c>
      <c r="G22" s="37" t="s">
        <v>92</v>
      </c>
      <c r="H22" s="38" t="n">
        <v>49626</v>
      </c>
      <c r="I22" s="38" t="n">
        <v>49732</v>
      </c>
      <c r="J22" s="38" t="n">
        <f aca="false">IF(AND(ISNUMBER(H22),ISNUMBER(I22)),I22-H22,"")</f>
        <v>106</v>
      </c>
      <c r="K22" s="39" t="n">
        <f aca="false">IF(ISNUMBER(J22),J22*Übersicht!$F$18,"")</f>
        <v>31.8</v>
      </c>
      <c r="L22" s="39" t="n">
        <v>4.5</v>
      </c>
      <c r="M22" s="39" t="n">
        <v>0</v>
      </c>
      <c r="N22" s="39" t="n">
        <v>0</v>
      </c>
      <c r="O22" s="40" t="n">
        <f aca="false">IF(ISNUMBER(J22),IFERROR(K22,0)+IFERROR(L22,0)+IFERROR(M22,0)+IFERROR(N22,0),"")</f>
        <v>36.3</v>
      </c>
    </row>
    <row r="23" customFormat="false" ht="21.75" hidden="false" customHeight="true" outlineLevel="0" collapsed="false">
      <c r="B23" s="41"/>
      <c r="C23" s="42"/>
      <c r="D23" s="29" t="str">
        <f aca="false">IF(ISNUMBER(C23),CHOOSE(WEEKDAY(C23,2),"Montag","Dienstag","Mittwoch","Donnerstag","Freitag","Samstag","Sonntag"),"")</f>
        <v/>
      </c>
      <c r="E23" s="43"/>
      <c r="F23" s="43"/>
      <c r="G23" s="43"/>
      <c r="H23" s="44"/>
      <c r="I23" s="44"/>
      <c r="J23" s="31" t="str">
        <f aca="false">IF(AND(ISNUMBER(H23),ISNUMBER(I23)),I23-H23,"")</f>
        <v/>
      </c>
      <c r="K23" s="32" t="str">
        <f aca="false">IF(ISNUMBER(J23),J23*Übersicht!$F$18,"")</f>
        <v/>
      </c>
      <c r="L23" s="45"/>
      <c r="M23" s="45"/>
      <c r="N23" s="45"/>
      <c r="O23" s="33" t="str">
        <f aca="false">IF(ISNUMBER(J23),IFERROR(K23,0)+IFERROR(L23,0)+IFERROR(M23,0)+IFERROR(N23,0),"")</f>
        <v/>
      </c>
    </row>
    <row r="24" customFormat="false" ht="21.75" hidden="false" customHeight="true" outlineLevel="0" collapsed="false">
      <c r="B24" s="41"/>
      <c r="C24" s="42"/>
      <c r="D24" s="36" t="str">
        <f aca="false">IF(ISNUMBER(C24),CHOOSE(WEEKDAY(C24,2),"Montag","Dienstag","Mittwoch","Donnerstag","Freitag","Samstag","Sonntag"),"")</f>
        <v/>
      </c>
      <c r="E24" s="43"/>
      <c r="F24" s="43"/>
      <c r="G24" s="43"/>
      <c r="H24" s="44"/>
      <c r="I24" s="44"/>
      <c r="J24" s="38" t="str">
        <f aca="false">IF(AND(ISNUMBER(H24),ISNUMBER(I24)),I24-H24,"")</f>
        <v/>
      </c>
      <c r="K24" s="39" t="str">
        <f aca="false">IF(ISNUMBER(J24),J24*Übersicht!$F$18,"")</f>
        <v/>
      </c>
      <c r="L24" s="45"/>
      <c r="M24" s="45"/>
      <c r="N24" s="45"/>
      <c r="O24" s="40" t="str">
        <f aca="false">IF(ISNUMBER(J24),IFERROR(K24,0)+IFERROR(L24,0)+IFERROR(M24,0)+IFERROR(N24,0),"")</f>
        <v/>
      </c>
    </row>
    <row r="25" customFormat="false" ht="21.75" hidden="false" customHeight="true" outlineLevel="0" collapsed="false">
      <c r="B25" s="41"/>
      <c r="C25" s="42"/>
      <c r="D25" s="29" t="str">
        <f aca="false">IF(ISNUMBER(C25),CHOOSE(WEEKDAY(C25,2),"Montag","Dienstag","Mittwoch","Donnerstag","Freitag","Samstag","Sonntag"),"")</f>
        <v/>
      </c>
      <c r="E25" s="43"/>
      <c r="F25" s="43"/>
      <c r="G25" s="43"/>
      <c r="H25" s="44"/>
      <c r="I25" s="44"/>
      <c r="J25" s="31" t="str">
        <f aca="false">IF(AND(ISNUMBER(H25),ISNUMBER(I25)),I25-H25,"")</f>
        <v/>
      </c>
      <c r="K25" s="32" t="str">
        <f aca="false">IF(ISNUMBER(J25),J25*Übersicht!$F$18,"")</f>
        <v/>
      </c>
      <c r="L25" s="45"/>
      <c r="M25" s="45"/>
      <c r="N25" s="45"/>
      <c r="O25" s="33" t="str">
        <f aca="false">IF(ISNUMBER(J25),IFERROR(K25,0)+IFERROR(L25,0)+IFERROR(M25,0)+IFERROR(N25,0),"")</f>
        <v/>
      </c>
    </row>
    <row r="26" customFormat="false" ht="21.75" hidden="false" customHeight="true" outlineLevel="0" collapsed="false">
      <c r="B26" s="41"/>
      <c r="C26" s="42"/>
      <c r="D26" s="36" t="str">
        <f aca="false">IF(ISNUMBER(C26),CHOOSE(WEEKDAY(C26,2),"Montag","Dienstag","Mittwoch","Donnerstag","Freitag","Samstag","Sonntag"),"")</f>
        <v/>
      </c>
      <c r="E26" s="43"/>
      <c r="F26" s="43"/>
      <c r="G26" s="43"/>
      <c r="H26" s="44"/>
      <c r="I26" s="44"/>
      <c r="J26" s="38" t="str">
        <f aca="false">IF(AND(ISNUMBER(H26),ISNUMBER(I26)),I26-H26,"")</f>
        <v/>
      </c>
      <c r="K26" s="39" t="str">
        <f aca="false">IF(ISNUMBER(J26),J26*Übersicht!$F$18,"")</f>
        <v/>
      </c>
      <c r="L26" s="45"/>
      <c r="M26" s="45"/>
      <c r="N26" s="45"/>
      <c r="O26" s="40" t="str">
        <f aca="false">IF(ISNUMBER(J26),IFERROR(K26,0)+IFERROR(L26,0)+IFERROR(M26,0)+IFERROR(N26,0),"")</f>
        <v/>
      </c>
    </row>
    <row r="27" customFormat="false" ht="21.75" hidden="false" customHeight="true" outlineLevel="0" collapsed="false">
      <c r="B27" s="41"/>
      <c r="C27" s="42"/>
      <c r="D27" s="29" t="str">
        <f aca="false">IF(ISNUMBER(C27),CHOOSE(WEEKDAY(C27,2),"Montag","Dienstag","Mittwoch","Donnerstag","Freitag","Samstag","Sonntag"),"")</f>
        <v/>
      </c>
      <c r="E27" s="43"/>
      <c r="F27" s="43"/>
      <c r="G27" s="43"/>
      <c r="H27" s="44"/>
      <c r="I27" s="44"/>
      <c r="J27" s="31" t="str">
        <f aca="false">IF(AND(ISNUMBER(H27),ISNUMBER(I27)),I27-H27,"")</f>
        <v/>
      </c>
      <c r="K27" s="32" t="str">
        <f aca="false">IF(ISNUMBER(J27),J27*Übersicht!$F$18,"")</f>
        <v/>
      </c>
      <c r="L27" s="45"/>
      <c r="M27" s="45"/>
      <c r="N27" s="45"/>
      <c r="O27" s="33" t="str">
        <f aca="false">IF(ISNUMBER(J27),IFERROR(K27,0)+IFERROR(L27,0)+IFERROR(M27,0)+IFERROR(N27,0),"")</f>
        <v/>
      </c>
    </row>
    <row r="28" customFormat="false" ht="21.75" hidden="false" customHeight="true" outlineLevel="0" collapsed="false">
      <c r="B28" s="41"/>
      <c r="C28" s="42"/>
      <c r="D28" s="36" t="str">
        <f aca="false">IF(ISNUMBER(C28),CHOOSE(WEEKDAY(C28,2),"Montag","Dienstag","Mittwoch","Donnerstag","Freitag","Samstag","Sonntag"),"")</f>
        <v/>
      </c>
      <c r="E28" s="43"/>
      <c r="F28" s="43"/>
      <c r="G28" s="43"/>
      <c r="H28" s="44"/>
      <c r="I28" s="44"/>
      <c r="J28" s="38" t="str">
        <f aca="false">IF(AND(ISNUMBER(H28),ISNUMBER(I28)),I28-H28,"")</f>
        <v/>
      </c>
      <c r="K28" s="39" t="str">
        <f aca="false">IF(ISNUMBER(J28),J28*Übersicht!$F$18,"")</f>
        <v/>
      </c>
      <c r="L28" s="45"/>
      <c r="M28" s="45"/>
      <c r="N28" s="45"/>
      <c r="O28" s="40" t="str">
        <f aca="false">IF(ISNUMBER(J28),IFERROR(K28,0)+IFERROR(L28,0)+IFERROR(M28,0)+IFERROR(N28,0),"")</f>
        <v/>
      </c>
    </row>
    <row r="29" customFormat="false" ht="21.75" hidden="false" customHeight="true" outlineLevel="0" collapsed="false">
      <c r="B29" s="41"/>
      <c r="C29" s="42"/>
      <c r="D29" s="29" t="str">
        <f aca="false">IF(ISNUMBER(C29),CHOOSE(WEEKDAY(C29,2),"Montag","Dienstag","Mittwoch","Donnerstag","Freitag","Samstag","Sonntag"),"")</f>
        <v/>
      </c>
      <c r="E29" s="43"/>
      <c r="F29" s="43"/>
      <c r="G29" s="43"/>
      <c r="H29" s="44"/>
      <c r="I29" s="44"/>
      <c r="J29" s="31" t="str">
        <f aca="false">IF(AND(ISNUMBER(H29),ISNUMBER(I29)),I29-H29,"")</f>
        <v/>
      </c>
      <c r="K29" s="32" t="str">
        <f aca="false">IF(ISNUMBER(J29),J29*Übersicht!$F$18,"")</f>
        <v/>
      </c>
      <c r="L29" s="45"/>
      <c r="M29" s="45"/>
      <c r="N29" s="45"/>
      <c r="O29" s="33" t="str">
        <f aca="false">IF(ISNUMBER(J29),IFERROR(K29,0)+IFERROR(L29,0)+IFERROR(M29,0)+IFERROR(N29,0),"")</f>
        <v/>
      </c>
    </row>
    <row r="30" customFormat="false" ht="21.75" hidden="false" customHeight="true" outlineLevel="0" collapsed="false">
      <c r="B30" s="41"/>
      <c r="C30" s="42"/>
      <c r="D30" s="36" t="str">
        <f aca="false">IF(ISNUMBER(C30),CHOOSE(WEEKDAY(C30,2),"Montag","Dienstag","Mittwoch","Donnerstag","Freitag","Samstag","Sonntag"),"")</f>
        <v/>
      </c>
      <c r="E30" s="43"/>
      <c r="F30" s="43"/>
      <c r="G30" s="43"/>
      <c r="H30" s="44"/>
      <c r="I30" s="44"/>
      <c r="J30" s="38" t="str">
        <f aca="false">IF(AND(ISNUMBER(H30),ISNUMBER(I30)),I30-H30,"")</f>
        <v/>
      </c>
      <c r="K30" s="39" t="str">
        <f aca="false">IF(ISNUMBER(J30),J30*Übersicht!$F$18,"")</f>
        <v/>
      </c>
      <c r="L30" s="45"/>
      <c r="M30" s="45"/>
      <c r="N30" s="45"/>
      <c r="O30" s="40" t="str">
        <f aca="false">IF(ISNUMBER(J30),IFERROR(K30,0)+IFERROR(L30,0)+IFERROR(M30,0)+IFERROR(N30,0),"")</f>
        <v/>
      </c>
    </row>
    <row r="31" customFormat="false" ht="21.75" hidden="false" customHeight="true" outlineLevel="0" collapsed="false">
      <c r="B31" s="41"/>
      <c r="C31" s="42"/>
      <c r="D31" s="29" t="str">
        <f aca="false">IF(ISNUMBER(C31),CHOOSE(WEEKDAY(C31,2),"Montag","Dienstag","Mittwoch","Donnerstag","Freitag","Samstag","Sonntag"),"")</f>
        <v/>
      </c>
      <c r="E31" s="43"/>
      <c r="F31" s="43"/>
      <c r="G31" s="43"/>
      <c r="H31" s="44"/>
      <c r="I31" s="44"/>
      <c r="J31" s="31" t="str">
        <f aca="false">IF(AND(ISNUMBER(H31),ISNUMBER(I31)),I31-H31,"")</f>
        <v/>
      </c>
      <c r="K31" s="32" t="str">
        <f aca="false">IF(ISNUMBER(J31),J31*Übersicht!$F$18,"")</f>
        <v/>
      </c>
      <c r="L31" s="45"/>
      <c r="M31" s="45"/>
      <c r="N31" s="45"/>
      <c r="O31" s="33" t="str">
        <f aca="false">IF(ISNUMBER(J31),IFERROR(K31,0)+IFERROR(L31,0)+IFERROR(M31,0)+IFERROR(N31,0),"")</f>
        <v/>
      </c>
    </row>
    <row r="32" customFormat="false" ht="21.75" hidden="false" customHeight="true" outlineLevel="0" collapsed="false">
      <c r="B32" s="41"/>
      <c r="C32" s="42"/>
      <c r="D32" s="36" t="str">
        <f aca="false">IF(ISNUMBER(C32),CHOOSE(WEEKDAY(C32,2),"Montag","Dienstag","Mittwoch","Donnerstag","Freitag","Samstag","Sonntag"),"")</f>
        <v/>
      </c>
      <c r="E32" s="43"/>
      <c r="F32" s="43"/>
      <c r="G32" s="43"/>
      <c r="H32" s="44"/>
      <c r="I32" s="44"/>
      <c r="J32" s="38" t="str">
        <f aca="false">IF(AND(ISNUMBER(H32),ISNUMBER(I32)),I32-H32,"")</f>
        <v/>
      </c>
      <c r="K32" s="39" t="str">
        <f aca="false">IF(ISNUMBER(J32),J32*Übersicht!$F$18,"")</f>
        <v/>
      </c>
      <c r="L32" s="45"/>
      <c r="M32" s="45"/>
      <c r="N32" s="45"/>
      <c r="O32" s="40" t="str">
        <f aca="false">IF(ISNUMBER(J32),IFERROR(K32,0)+IFERROR(L32,0)+IFERROR(M32,0)+IFERROR(N32,0),"")</f>
        <v/>
      </c>
    </row>
    <row r="33" customFormat="false" ht="21.75" hidden="false" customHeight="true" outlineLevel="0" collapsed="false">
      <c r="B33" s="41"/>
      <c r="C33" s="42"/>
      <c r="D33" s="29" t="str">
        <f aca="false">IF(ISNUMBER(C33),CHOOSE(WEEKDAY(C33,2),"Montag","Dienstag","Mittwoch","Donnerstag","Freitag","Samstag","Sonntag"),"")</f>
        <v/>
      </c>
      <c r="E33" s="43"/>
      <c r="F33" s="43"/>
      <c r="G33" s="43"/>
      <c r="H33" s="44"/>
      <c r="I33" s="44"/>
      <c r="J33" s="31" t="str">
        <f aca="false">IF(AND(ISNUMBER(H33),ISNUMBER(I33)),I33-H33,"")</f>
        <v/>
      </c>
      <c r="K33" s="32" t="str">
        <f aca="false">IF(ISNUMBER(J33),J33*Übersicht!$F$18,"")</f>
        <v/>
      </c>
      <c r="L33" s="45"/>
      <c r="M33" s="45"/>
      <c r="N33" s="45"/>
      <c r="O33" s="33" t="str">
        <f aca="false">IF(ISNUMBER(J33),IFERROR(K33,0)+IFERROR(L33,0)+IFERROR(M33,0)+IFERROR(N33,0),"")</f>
        <v/>
      </c>
    </row>
    <row r="34" customFormat="false" ht="21.75" hidden="false" customHeight="true" outlineLevel="0" collapsed="false">
      <c r="B34" s="41"/>
      <c r="C34" s="42"/>
      <c r="D34" s="36" t="str">
        <f aca="false">IF(ISNUMBER(C34),CHOOSE(WEEKDAY(C34,2),"Montag","Dienstag","Mittwoch","Donnerstag","Freitag","Samstag","Sonntag"),"")</f>
        <v/>
      </c>
      <c r="E34" s="43"/>
      <c r="F34" s="43"/>
      <c r="G34" s="43"/>
      <c r="H34" s="44"/>
      <c r="I34" s="44"/>
      <c r="J34" s="38" t="str">
        <f aca="false">IF(AND(ISNUMBER(H34),ISNUMBER(I34)),I34-H34,"")</f>
        <v/>
      </c>
      <c r="K34" s="39" t="str">
        <f aca="false">IF(ISNUMBER(J34),J34*Übersicht!$F$18,"")</f>
        <v/>
      </c>
      <c r="L34" s="45"/>
      <c r="M34" s="45"/>
      <c r="N34" s="45"/>
      <c r="O34" s="40" t="str">
        <f aca="false">IF(ISNUMBER(J34),IFERROR(K34,0)+IFERROR(L34,0)+IFERROR(M34,0)+IFERROR(N34,0),"")</f>
        <v/>
      </c>
    </row>
    <row r="35" customFormat="false" ht="21.75" hidden="false" customHeight="true" outlineLevel="0" collapsed="false">
      <c r="B35" s="41"/>
      <c r="C35" s="42"/>
      <c r="D35" s="29" t="str">
        <f aca="false">IF(ISNUMBER(C35),CHOOSE(WEEKDAY(C35,2),"Montag","Dienstag","Mittwoch","Donnerstag","Freitag","Samstag","Sonntag"),"")</f>
        <v/>
      </c>
      <c r="E35" s="43"/>
      <c r="F35" s="43"/>
      <c r="G35" s="43"/>
      <c r="H35" s="44"/>
      <c r="I35" s="44"/>
      <c r="J35" s="31" t="str">
        <f aca="false">IF(AND(ISNUMBER(H35),ISNUMBER(I35)),I35-H35,"")</f>
        <v/>
      </c>
      <c r="K35" s="32" t="str">
        <f aca="false">IF(ISNUMBER(J35),J35*Übersicht!$F$18,"")</f>
        <v/>
      </c>
      <c r="L35" s="45"/>
      <c r="M35" s="45"/>
      <c r="N35" s="45"/>
      <c r="O35" s="33" t="str">
        <f aca="false">IF(ISNUMBER(J35),IFERROR(K35,0)+IFERROR(L35,0)+IFERROR(M35,0)+IFERROR(N35,0),"")</f>
        <v/>
      </c>
    </row>
    <row r="36" customFormat="false" ht="21.75" hidden="false" customHeight="true" outlineLevel="0" collapsed="false">
      <c r="B36" s="41"/>
      <c r="C36" s="42"/>
      <c r="D36" s="36" t="str">
        <f aca="false">IF(ISNUMBER(C36),CHOOSE(WEEKDAY(C36,2),"Montag","Dienstag","Mittwoch","Donnerstag","Freitag","Samstag","Sonntag"),"")</f>
        <v/>
      </c>
      <c r="E36" s="43"/>
      <c r="F36" s="43"/>
      <c r="G36" s="43"/>
      <c r="H36" s="44"/>
      <c r="I36" s="44"/>
      <c r="J36" s="38" t="str">
        <f aca="false">IF(AND(ISNUMBER(H36),ISNUMBER(I36)),I36-H36,"")</f>
        <v/>
      </c>
      <c r="K36" s="39" t="str">
        <f aca="false">IF(ISNUMBER(J36),J36*Übersicht!$F$18,"")</f>
        <v/>
      </c>
      <c r="L36" s="45"/>
      <c r="M36" s="45"/>
      <c r="N36" s="45"/>
      <c r="O36" s="40" t="str">
        <f aca="false">IF(ISNUMBER(J36),IFERROR(K36,0)+IFERROR(L36,0)+IFERROR(M36,0)+IFERROR(N36,0),"")</f>
        <v/>
      </c>
    </row>
    <row r="37" customFormat="false" ht="21.75" hidden="false" customHeight="true" outlineLevel="0" collapsed="false">
      <c r="B37" s="41"/>
      <c r="C37" s="42"/>
      <c r="D37" s="29" t="str">
        <f aca="false">IF(ISNUMBER(C37),CHOOSE(WEEKDAY(C37,2),"Montag","Dienstag","Mittwoch","Donnerstag","Freitag","Samstag","Sonntag"),"")</f>
        <v/>
      </c>
      <c r="E37" s="43"/>
      <c r="F37" s="43"/>
      <c r="G37" s="43"/>
      <c r="H37" s="44"/>
      <c r="I37" s="44"/>
      <c r="J37" s="31" t="str">
        <f aca="false">IF(AND(ISNUMBER(H37),ISNUMBER(I37)),I37-H37,"")</f>
        <v/>
      </c>
      <c r="K37" s="32" t="str">
        <f aca="false">IF(ISNUMBER(J37),J37*Übersicht!$F$18,"")</f>
        <v/>
      </c>
      <c r="L37" s="45"/>
      <c r="M37" s="45"/>
      <c r="N37" s="45"/>
      <c r="O37" s="33" t="str">
        <f aca="false">IF(ISNUMBER(J37),IFERROR(K37,0)+IFERROR(L37,0)+IFERROR(M37,0)+IFERROR(N37,0),"")</f>
        <v/>
      </c>
    </row>
    <row r="38" customFormat="false" ht="21.75" hidden="false" customHeight="true" outlineLevel="0" collapsed="false">
      <c r="B38" s="41"/>
      <c r="C38" s="42"/>
      <c r="D38" s="36" t="str">
        <f aca="false">IF(ISNUMBER(C38),CHOOSE(WEEKDAY(C38,2),"Montag","Dienstag","Mittwoch","Donnerstag","Freitag","Samstag","Sonntag"),"")</f>
        <v/>
      </c>
      <c r="E38" s="43"/>
      <c r="F38" s="43"/>
      <c r="G38" s="43"/>
      <c r="H38" s="44"/>
      <c r="I38" s="44"/>
      <c r="J38" s="38" t="str">
        <f aca="false">IF(AND(ISNUMBER(H38),ISNUMBER(I38)),I38-H38,"")</f>
        <v/>
      </c>
      <c r="K38" s="39" t="str">
        <f aca="false">IF(ISNUMBER(J38),J38*Übersicht!$F$18,"")</f>
        <v/>
      </c>
      <c r="L38" s="45"/>
      <c r="M38" s="45"/>
      <c r="N38" s="45"/>
      <c r="O38" s="40" t="str">
        <f aca="false">IF(ISNUMBER(J38),IFERROR(K38,0)+IFERROR(L38,0)+IFERROR(M38,0)+IFERROR(N38,0),"")</f>
        <v/>
      </c>
    </row>
    <row r="39" customFormat="false" ht="21.75" hidden="false" customHeight="true" outlineLevel="0" collapsed="false">
      <c r="B39" s="41"/>
      <c r="C39" s="42"/>
      <c r="D39" s="29" t="str">
        <f aca="false">IF(ISNUMBER(C39),CHOOSE(WEEKDAY(C39,2),"Montag","Dienstag","Mittwoch","Donnerstag","Freitag","Samstag","Sonntag"),"")</f>
        <v/>
      </c>
      <c r="E39" s="43"/>
      <c r="F39" s="43"/>
      <c r="G39" s="43"/>
      <c r="H39" s="44"/>
      <c r="I39" s="44"/>
      <c r="J39" s="31" t="str">
        <f aca="false">IF(AND(ISNUMBER(H39),ISNUMBER(I39)),I39-H39,"")</f>
        <v/>
      </c>
      <c r="K39" s="32" t="str">
        <f aca="false">IF(ISNUMBER(J39),J39*Übersicht!$F$18,"")</f>
        <v/>
      </c>
      <c r="L39" s="45"/>
      <c r="M39" s="45"/>
      <c r="N39" s="45"/>
      <c r="O39" s="33" t="str">
        <f aca="false">IF(ISNUMBER(J39),IFERROR(K39,0)+IFERROR(L39,0)+IFERROR(M39,0)+IFERROR(N39,0),"")</f>
        <v/>
      </c>
    </row>
    <row r="40" customFormat="false" ht="21.75" hidden="false" customHeight="true" outlineLevel="0" collapsed="false">
      <c r="B40" s="41"/>
      <c r="C40" s="42"/>
      <c r="D40" s="36" t="str">
        <f aca="false">IF(ISNUMBER(C40),CHOOSE(WEEKDAY(C40,2),"Montag","Dienstag","Mittwoch","Donnerstag","Freitag","Samstag","Sonntag"),"")</f>
        <v/>
      </c>
      <c r="E40" s="43"/>
      <c r="F40" s="43"/>
      <c r="G40" s="43"/>
      <c r="H40" s="44"/>
      <c r="I40" s="44"/>
      <c r="J40" s="38" t="str">
        <f aca="false">IF(AND(ISNUMBER(H40),ISNUMBER(I40)),I40-H40,"")</f>
        <v/>
      </c>
      <c r="K40" s="39" t="str">
        <f aca="false">IF(ISNUMBER(J40),J40*Übersicht!$F$18,"")</f>
        <v/>
      </c>
      <c r="L40" s="45"/>
      <c r="M40" s="45"/>
      <c r="N40" s="45"/>
      <c r="O40" s="40" t="str">
        <f aca="false">IF(ISNUMBER(J40),IFERROR(K40,0)+IFERROR(L40,0)+IFERROR(M40,0)+IFERROR(N40,0),"")</f>
        <v/>
      </c>
    </row>
    <row r="41" customFormat="false" ht="21.75" hidden="false" customHeight="true" outlineLevel="0" collapsed="false">
      <c r="B41" s="41"/>
      <c r="C41" s="42"/>
      <c r="D41" s="29" t="str">
        <f aca="false">IF(ISNUMBER(C41),CHOOSE(WEEKDAY(C41,2),"Montag","Dienstag","Mittwoch","Donnerstag","Freitag","Samstag","Sonntag"),"")</f>
        <v/>
      </c>
      <c r="E41" s="43"/>
      <c r="F41" s="43"/>
      <c r="G41" s="43"/>
      <c r="H41" s="44"/>
      <c r="I41" s="44"/>
      <c r="J41" s="31" t="str">
        <f aca="false">IF(AND(ISNUMBER(H41),ISNUMBER(I41)),I41-H41,"")</f>
        <v/>
      </c>
      <c r="K41" s="32" t="str">
        <f aca="false">IF(ISNUMBER(J41),J41*Übersicht!$F$18,"")</f>
        <v/>
      </c>
      <c r="L41" s="45"/>
      <c r="M41" s="45"/>
      <c r="N41" s="45"/>
      <c r="O41" s="33" t="str">
        <f aca="false">IF(ISNUMBER(J41),IFERROR(K41,0)+IFERROR(L41,0)+IFERROR(M41,0)+IFERROR(N41,0),"")</f>
        <v/>
      </c>
    </row>
    <row r="42" customFormat="false" ht="21.75" hidden="false" customHeight="true" outlineLevel="0" collapsed="false">
      <c r="B42" s="41"/>
      <c r="C42" s="42"/>
      <c r="D42" s="36" t="str">
        <f aca="false">IF(ISNUMBER(C42),CHOOSE(WEEKDAY(C42,2),"Montag","Dienstag","Mittwoch","Donnerstag","Freitag","Samstag","Sonntag"),"")</f>
        <v/>
      </c>
      <c r="E42" s="43"/>
      <c r="F42" s="43"/>
      <c r="G42" s="43"/>
      <c r="H42" s="44"/>
      <c r="I42" s="44"/>
      <c r="J42" s="38" t="str">
        <f aca="false">IF(AND(ISNUMBER(H42),ISNUMBER(I42)),I42-H42,"")</f>
        <v/>
      </c>
      <c r="K42" s="39" t="str">
        <f aca="false">IF(ISNUMBER(J42),J42*Übersicht!$F$18,"")</f>
        <v/>
      </c>
      <c r="L42" s="45"/>
      <c r="M42" s="45"/>
      <c r="N42" s="45"/>
      <c r="O42" s="40" t="str">
        <f aca="false">IF(ISNUMBER(J42),IFERROR(K42,0)+IFERROR(L42,0)+IFERROR(M42,0)+IFERROR(N42,0),"")</f>
        <v/>
      </c>
    </row>
    <row r="43" customFormat="false" ht="21.75" hidden="false" customHeight="true" outlineLevel="0" collapsed="false">
      <c r="B43" s="41"/>
      <c r="C43" s="42"/>
      <c r="D43" s="29" t="str">
        <f aca="false">IF(ISNUMBER(C43),CHOOSE(WEEKDAY(C43,2),"Montag","Dienstag","Mittwoch","Donnerstag","Freitag","Samstag","Sonntag"),"")</f>
        <v/>
      </c>
      <c r="E43" s="43"/>
      <c r="F43" s="43"/>
      <c r="G43" s="43"/>
      <c r="H43" s="44"/>
      <c r="I43" s="44"/>
      <c r="J43" s="31" t="str">
        <f aca="false">IF(AND(ISNUMBER(H43),ISNUMBER(I43)),I43-H43,"")</f>
        <v/>
      </c>
      <c r="K43" s="32" t="str">
        <f aca="false">IF(ISNUMBER(J43),J43*Übersicht!$F$18,"")</f>
        <v/>
      </c>
      <c r="L43" s="45"/>
      <c r="M43" s="45"/>
      <c r="N43" s="45"/>
      <c r="O43" s="33" t="str">
        <f aca="false">IF(ISNUMBER(J43),IFERROR(K43,0)+IFERROR(L43,0)+IFERROR(M43,0)+IFERROR(N43,0),"")</f>
        <v/>
      </c>
    </row>
    <row r="44" customFormat="false" ht="21.75" hidden="false" customHeight="true" outlineLevel="0" collapsed="false">
      <c r="B44" s="41"/>
      <c r="C44" s="42"/>
      <c r="D44" s="36" t="str">
        <f aca="false">IF(ISNUMBER(C44),CHOOSE(WEEKDAY(C44,2),"Montag","Dienstag","Mittwoch","Donnerstag","Freitag","Samstag","Sonntag"),"")</f>
        <v/>
      </c>
      <c r="E44" s="43"/>
      <c r="F44" s="43"/>
      <c r="G44" s="43"/>
      <c r="H44" s="44"/>
      <c r="I44" s="44"/>
      <c r="J44" s="38" t="str">
        <f aca="false">IF(AND(ISNUMBER(H44),ISNUMBER(I44)),I44-H44,"")</f>
        <v/>
      </c>
      <c r="K44" s="39" t="str">
        <f aca="false">IF(ISNUMBER(J44),J44*Übersicht!$F$18,"")</f>
        <v/>
      </c>
      <c r="L44" s="45"/>
      <c r="M44" s="45"/>
      <c r="N44" s="45"/>
      <c r="O44" s="40" t="str">
        <f aca="false">IF(ISNUMBER(J44),IFERROR(K44,0)+IFERROR(L44,0)+IFERROR(M44,0)+IFERROR(N44,0),"")</f>
        <v/>
      </c>
    </row>
    <row r="45" customFormat="false" ht="21.75" hidden="false" customHeight="true" outlineLevel="0" collapsed="false">
      <c r="B45" s="41"/>
      <c r="C45" s="42"/>
      <c r="D45" s="29" t="str">
        <f aca="false">IF(ISNUMBER(C45),CHOOSE(WEEKDAY(C45,2),"Montag","Dienstag","Mittwoch","Donnerstag","Freitag","Samstag","Sonntag"),"")</f>
        <v/>
      </c>
      <c r="E45" s="43"/>
      <c r="F45" s="43"/>
      <c r="G45" s="43"/>
      <c r="H45" s="44"/>
      <c r="I45" s="44"/>
      <c r="J45" s="31" t="str">
        <f aca="false">IF(AND(ISNUMBER(H45),ISNUMBER(I45)),I45-H45,"")</f>
        <v/>
      </c>
      <c r="K45" s="32" t="str">
        <f aca="false">IF(ISNUMBER(J45),J45*Übersicht!$F$18,"")</f>
        <v/>
      </c>
      <c r="L45" s="45"/>
      <c r="M45" s="45"/>
      <c r="N45" s="45"/>
      <c r="O45" s="33" t="str">
        <f aca="false">IF(ISNUMBER(J45),IFERROR(K45,0)+IFERROR(L45,0)+IFERROR(M45,0)+IFERROR(N45,0),"")</f>
        <v/>
      </c>
    </row>
    <row r="46" customFormat="false" ht="21.75" hidden="false" customHeight="true" outlineLevel="0" collapsed="false">
      <c r="B46" s="41"/>
      <c r="C46" s="42"/>
      <c r="D46" s="36" t="str">
        <f aca="false">IF(ISNUMBER(C46),CHOOSE(WEEKDAY(C46,2),"Montag","Dienstag","Mittwoch","Donnerstag","Freitag","Samstag","Sonntag"),"")</f>
        <v/>
      </c>
      <c r="E46" s="43"/>
      <c r="F46" s="43"/>
      <c r="G46" s="43"/>
      <c r="H46" s="44"/>
      <c r="I46" s="44"/>
      <c r="J46" s="38" t="str">
        <f aca="false">IF(AND(ISNUMBER(H46),ISNUMBER(I46)),I46-H46,"")</f>
        <v/>
      </c>
      <c r="K46" s="39" t="str">
        <f aca="false">IF(ISNUMBER(J46),J46*Übersicht!$F$18,"")</f>
        <v/>
      </c>
      <c r="L46" s="45"/>
      <c r="M46" s="45"/>
      <c r="N46" s="45"/>
      <c r="O46" s="40" t="str">
        <f aca="false">IF(ISNUMBER(J46),IFERROR(K46,0)+IFERROR(L46,0)+IFERROR(M46,0)+IFERROR(N46,0),"")</f>
        <v/>
      </c>
    </row>
    <row r="47" customFormat="false" ht="21.75" hidden="false" customHeight="true" outlineLevel="0" collapsed="false">
      <c r="B47" s="41"/>
      <c r="C47" s="42"/>
      <c r="D47" s="29" t="str">
        <f aca="false">IF(ISNUMBER(C47),CHOOSE(WEEKDAY(C47,2),"Montag","Dienstag","Mittwoch","Donnerstag","Freitag","Samstag","Sonntag"),"")</f>
        <v/>
      </c>
      <c r="E47" s="43"/>
      <c r="F47" s="43"/>
      <c r="G47" s="43"/>
      <c r="H47" s="44"/>
      <c r="I47" s="44"/>
      <c r="J47" s="31" t="str">
        <f aca="false">IF(AND(ISNUMBER(H47),ISNUMBER(I47)),I47-H47,"")</f>
        <v/>
      </c>
      <c r="K47" s="32" t="str">
        <f aca="false">IF(ISNUMBER(J47),J47*Übersicht!$F$18,"")</f>
        <v/>
      </c>
      <c r="L47" s="45"/>
      <c r="M47" s="45"/>
      <c r="N47" s="45"/>
      <c r="O47" s="33" t="str">
        <f aca="false">IF(ISNUMBER(J47),IFERROR(K47,0)+IFERROR(L47,0)+IFERROR(M47,0)+IFERROR(N47,0),"")</f>
        <v/>
      </c>
    </row>
    <row r="48" customFormat="false" ht="21.75" hidden="false" customHeight="true" outlineLevel="0" collapsed="false">
      <c r="B48" s="41"/>
      <c r="C48" s="42"/>
      <c r="D48" s="36" t="str">
        <f aca="false">IF(ISNUMBER(C48),CHOOSE(WEEKDAY(C48,2),"Montag","Dienstag","Mittwoch","Donnerstag","Freitag","Samstag","Sonntag"),"")</f>
        <v/>
      </c>
      <c r="E48" s="43"/>
      <c r="F48" s="43"/>
      <c r="G48" s="43"/>
      <c r="H48" s="44"/>
      <c r="I48" s="44"/>
      <c r="J48" s="38" t="str">
        <f aca="false">IF(AND(ISNUMBER(H48),ISNUMBER(I48)),I48-H48,"")</f>
        <v/>
      </c>
      <c r="K48" s="39" t="str">
        <f aca="false">IF(ISNUMBER(J48),J48*Übersicht!$F$18,"")</f>
        <v/>
      </c>
      <c r="L48" s="45"/>
      <c r="M48" s="45"/>
      <c r="N48" s="45"/>
      <c r="O48" s="40" t="str">
        <f aca="false">IF(ISNUMBER(J48),IFERROR(K48,0)+IFERROR(L48,0)+IFERROR(M48,0)+IFERROR(N48,0),"")</f>
        <v/>
      </c>
    </row>
    <row r="49" customFormat="false" ht="21.75" hidden="false" customHeight="true" outlineLevel="0" collapsed="false">
      <c r="B49" s="41"/>
      <c r="C49" s="42"/>
      <c r="D49" s="29" t="str">
        <f aca="false">IF(ISNUMBER(C49),CHOOSE(WEEKDAY(C49,2),"Montag","Dienstag","Mittwoch","Donnerstag","Freitag","Samstag","Sonntag"),"")</f>
        <v/>
      </c>
      <c r="E49" s="43"/>
      <c r="F49" s="43"/>
      <c r="G49" s="43"/>
      <c r="H49" s="44"/>
      <c r="I49" s="44"/>
      <c r="J49" s="31" t="str">
        <f aca="false">IF(AND(ISNUMBER(H49),ISNUMBER(I49)),I49-H49,"")</f>
        <v/>
      </c>
      <c r="K49" s="32" t="str">
        <f aca="false">IF(ISNUMBER(J49),J49*Übersicht!$F$18,"")</f>
        <v/>
      </c>
      <c r="L49" s="45"/>
      <c r="M49" s="45"/>
      <c r="N49" s="45"/>
      <c r="O49" s="33" t="str">
        <f aca="false">IF(ISNUMBER(J49),IFERROR(K49,0)+IFERROR(L49,0)+IFERROR(M49,0)+IFERROR(N49,0),"")</f>
        <v/>
      </c>
    </row>
    <row r="50" customFormat="false" ht="21.75" hidden="false" customHeight="true" outlineLevel="0" collapsed="false">
      <c r="B50" s="41"/>
      <c r="C50" s="42"/>
      <c r="D50" s="36" t="str">
        <f aca="false">IF(ISNUMBER(C50),CHOOSE(WEEKDAY(C50,2),"Montag","Dienstag","Mittwoch","Donnerstag","Freitag","Samstag","Sonntag"),"")</f>
        <v/>
      </c>
      <c r="E50" s="43"/>
      <c r="F50" s="43"/>
      <c r="G50" s="43"/>
      <c r="H50" s="44"/>
      <c r="I50" s="44"/>
      <c r="J50" s="38" t="str">
        <f aca="false">IF(AND(ISNUMBER(H50),ISNUMBER(I50)),I50-H50,"")</f>
        <v/>
      </c>
      <c r="K50" s="39" t="str">
        <f aca="false">IF(ISNUMBER(J50),J50*Übersicht!$F$18,"")</f>
        <v/>
      </c>
      <c r="L50" s="45"/>
      <c r="M50" s="45"/>
      <c r="N50" s="45"/>
      <c r="O50" s="40" t="str">
        <f aca="false">IF(ISNUMBER(J50),IFERROR(K50,0)+IFERROR(L50,0)+IFERROR(M50,0)+IFERROR(N50,0),"")</f>
        <v/>
      </c>
    </row>
    <row r="51" customFormat="false" ht="21.75" hidden="false" customHeight="true" outlineLevel="0" collapsed="false">
      <c r="B51" s="41"/>
      <c r="C51" s="42"/>
      <c r="D51" s="29" t="str">
        <f aca="false">IF(ISNUMBER(C51),CHOOSE(WEEKDAY(C51,2),"Montag","Dienstag","Mittwoch","Donnerstag","Freitag","Samstag","Sonntag"),"")</f>
        <v/>
      </c>
      <c r="E51" s="43"/>
      <c r="F51" s="43"/>
      <c r="G51" s="43"/>
      <c r="H51" s="44"/>
      <c r="I51" s="44"/>
      <c r="J51" s="31" t="str">
        <f aca="false">IF(AND(ISNUMBER(H51),ISNUMBER(I51)),I51-H51,"")</f>
        <v/>
      </c>
      <c r="K51" s="32" t="str">
        <f aca="false">IF(ISNUMBER(J51),J51*Übersicht!$F$18,"")</f>
        <v/>
      </c>
      <c r="L51" s="45"/>
      <c r="M51" s="45"/>
      <c r="N51" s="45"/>
      <c r="O51" s="33" t="str">
        <f aca="false">IF(ISNUMBER(J51),IFERROR(K51,0)+IFERROR(L51,0)+IFERROR(M51,0)+IFERROR(N51,0),"")</f>
        <v/>
      </c>
    </row>
    <row r="52" customFormat="false" ht="21.75" hidden="false" customHeight="true" outlineLevel="0" collapsed="false">
      <c r="B52" s="41"/>
      <c r="C52" s="42"/>
      <c r="D52" s="36" t="str">
        <f aca="false">IF(ISNUMBER(C52),CHOOSE(WEEKDAY(C52,2),"Montag","Dienstag","Mittwoch","Donnerstag","Freitag","Samstag","Sonntag"),"")</f>
        <v/>
      </c>
      <c r="E52" s="43"/>
      <c r="F52" s="43"/>
      <c r="G52" s="43"/>
      <c r="H52" s="44"/>
      <c r="I52" s="44"/>
      <c r="J52" s="38" t="str">
        <f aca="false">IF(AND(ISNUMBER(H52),ISNUMBER(I52)),I52-H52,"")</f>
        <v/>
      </c>
      <c r="K52" s="39" t="str">
        <f aca="false">IF(ISNUMBER(J52),J52*Übersicht!$F$18,"")</f>
        <v/>
      </c>
      <c r="L52" s="45"/>
      <c r="M52" s="45"/>
      <c r="N52" s="45"/>
      <c r="O52" s="40" t="str">
        <f aca="false">IF(ISNUMBER(J52),IFERROR(K52,0)+IFERROR(L52,0)+IFERROR(M52,0)+IFERROR(N52,0),"")</f>
        <v/>
      </c>
    </row>
    <row r="53" customFormat="false" ht="21.75" hidden="false" customHeight="true" outlineLevel="0" collapsed="false">
      <c r="B53" s="41"/>
      <c r="C53" s="42"/>
      <c r="D53" s="29" t="str">
        <f aca="false">IF(ISNUMBER(C53),CHOOSE(WEEKDAY(C53,2),"Montag","Dienstag","Mittwoch","Donnerstag","Freitag","Samstag","Sonntag"),"")</f>
        <v/>
      </c>
      <c r="E53" s="43"/>
      <c r="F53" s="43"/>
      <c r="G53" s="43"/>
      <c r="H53" s="44"/>
      <c r="I53" s="44"/>
      <c r="J53" s="31" t="str">
        <f aca="false">IF(AND(ISNUMBER(H53),ISNUMBER(I53)),I53-H53,"")</f>
        <v/>
      </c>
      <c r="K53" s="32" t="str">
        <f aca="false">IF(ISNUMBER(J53),J53*Übersicht!$F$18,"")</f>
        <v/>
      </c>
      <c r="L53" s="45"/>
      <c r="M53" s="45"/>
      <c r="N53" s="45"/>
      <c r="O53" s="33" t="str">
        <f aca="false">IF(ISNUMBER(J53),IFERROR(K53,0)+IFERROR(L53,0)+IFERROR(M53,0)+IFERROR(N53,0),"")</f>
        <v/>
      </c>
    </row>
    <row r="54" customFormat="false" ht="21.75" hidden="false" customHeight="true" outlineLevel="0" collapsed="false">
      <c r="B54" s="41"/>
      <c r="C54" s="42"/>
      <c r="D54" s="36" t="str">
        <f aca="false">IF(ISNUMBER(C54),CHOOSE(WEEKDAY(C54,2),"Montag","Dienstag","Mittwoch","Donnerstag","Freitag","Samstag","Sonntag"),"")</f>
        <v/>
      </c>
      <c r="E54" s="43"/>
      <c r="F54" s="43"/>
      <c r="G54" s="43"/>
      <c r="H54" s="44"/>
      <c r="I54" s="44"/>
      <c r="J54" s="38" t="str">
        <f aca="false">IF(AND(ISNUMBER(H54),ISNUMBER(I54)),I54-H54,"")</f>
        <v/>
      </c>
      <c r="K54" s="39" t="str">
        <f aca="false">IF(ISNUMBER(J54),J54*Übersicht!$F$18,"")</f>
        <v/>
      </c>
      <c r="L54" s="45"/>
      <c r="M54" s="45"/>
      <c r="N54" s="45"/>
      <c r="O54" s="40" t="str">
        <f aca="false">IF(ISNUMBER(J54),IFERROR(K54,0)+IFERROR(L54,0)+IFERROR(M54,0)+IFERROR(N54,0),"")</f>
        <v/>
      </c>
    </row>
    <row r="55" customFormat="false" ht="21.75" hidden="false" customHeight="true" outlineLevel="0" collapsed="false">
      <c r="B55" s="41"/>
      <c r="C55" s="42"/>
      <c r="D55" s="29" t="str">
        <f aca="false">IF(ISNUMBER(C55),CHOOSE(WEEKDAY(C55,2),"Montag","Dienstag","Mittwoch","Donnerstag","Freitag","Samstag","Sonntag"),"")</f>
        <v/>
      </c>
      <c r="E55" s="43"/>
      <c r="F55" s="43"/>
      <c r="G55" s="43"/>
      <c r="H55" s="44"/>
      <c r="I55" s="44"/>
      <c r="J55" s="31" t="str">
        <f aca="false">IF(AND(ISNUMBER(H55),ISNUMBER(I55)),I55-H55,"")</f>
        <v/>
      </c>
      <c r="K55" s="32" t="str">
        <f aca="false">IF(ISNUMBER(J55),J55*Übersicht!$F$18,"")</f>
        <v/>
      </c>
      <c r="L55" s="45"/>
      <c r="M55" s="45"/>
      <c r="N55" s="45"/>
      <c r="O55" s="33" t="str">
        <f aca="false">IF(ISNUMBER(J55),IFERROR(K55,0)+IFERROR(L55,0)+IFERROR(M55,0)+IFERROR(N55,0),"")</f>
        <v/>
      </c>
    </row>
    <row r="56" customFormat="false" ht="21.75" hidden="false" customHeight="true" outlineLevel="0" collapsed="false">
      <c r="B56" s="41"/>
      <c r="C56" s="42"/>
      <c r="D56" s="36" t="str">
        <f aca="false">IF(ISNUMBER(C56),CHOOSE(WEEKDAY(C56,2),"Montag","Dienstag","Mittwoch","Donnerstag","Freitag","Samstag","Sonntag"),"")</f>
        <v/>
      </c>
      <c r="E56" s="43"/>
      <c r="F56" s="43"/>
      <c r="G56" s="43"/>
      <c r="H56" s="44"/>
      <c r="I56" s="44"/>
      <c r="J56" s="38" t="str">
        <f aca="false">IF(AND(ISNUMBER(H56),ISNUMBER(I56)),I56-H56,"")</f>
        <v/>
      </c>
      <c r="K56" s="39" t="str">
        <f aca="false">IF(ISNUMBER(J56),J56*Übersicht!$F$18,"")</f>
        <v/>
      </c>
      <c r="L56" s="45"/>
      <c r="M56" s="45"/>
      <c r="N56" s="45"/>
      <c r="O56" s="40" t="str">
        <f aca="false">IF(ISNUMBER(J56),IFERROR(K56,0)+IFERROR(L56,0)+IFERROR(M56,0)+IFERROR(N56,0),"")</f>
        <v/>
      </c>
    </row>
    <row r="57" customFormat="false" ht="21.75" hidden="false" customHeight="true" outlineLevel="0" collapsed="false">
      <c r="B57" s="41"/>
      <c r="C57" s="42"/>
      <c r="D57" s="29" t="str">
        <f aca="false">IF(ISNUMBER(C57),CHOOSE(WEEKDAY(C57,2),"Montag","Dienstag","Mittwoch","Donnerstag","Freitag","Samstag","Sonntag"),"")</f>
        <v/>
      </c>
      <c r="E57" s="43"/>
      <c r="F57" s="43"/>
      <c r="G57" s="43"/>
      <c r="H57" s="44"/>
      <c r="I57" s="44"/>
      <c r="J57" s="31" t="str">
        <f aca="false">IF(AND(ISNUMBER(H57),ISNUMBER(I57)),I57-H57,"")</f>
        <v/>
      </c>
      <c r="K57" s="32" t="str">
        <f aca="false">IF(ISNUMBER(J57),J57*Übersicht!$F$18,"")</f>
        <v/>
      </c>
      <c r="L57" s="45"/>
      <c r="M57" s="45"/>
      <c r="N57" s="45"/>
      <c r="O57" s="33" t="str">
        <f aca="false">IF(ISNUMBER(J57),IFERROR(K57,0)+IFERROR(L57,0)+IFERROR(M57,0)+IFERROR(N57,0),"")</f>
        <v/>
      </c>
    </row>
    <row r="58" customFormat="false" ht="21.75" hidden="false" customHeight="true" outlineLevel="0" collapsed="false">
      <c r="B58" s="41"/>
      <c r="C58" s="42"/>
      <c r="D58" s="36" t="str">
        <f aca="false">IF(ISNUMBER(C58),CHOOSE(WEEKDAY(C58,2),"Montag","Dienstag","Mittwoch","Donnerstag","Freitag","Samstag","Sonntag"),"")</f>
        <v/>
      </c>
      <c r="E58" s="43"/>
      <c r="F58" s="43"/>
      <c r="G58" s="43"/>
      <c r="H58" s="44"/>
      <c r="I58" s="44"/>
      <c r="J58" s="38" t="str">
        <f aca="false">IF(AND(ISNUMBER(H58),ISNUMBER(I58)),I58-H58,"")</f>
        <v/>
      </c>
      <c r="K58" s="39" t="str">
        <f aca="false">IF(ISNUMBER(J58),J58*Übersicht!$F$18,"")</f>
        <v/>
      </c>
      <c r="L58" s="45"/>
      <c r="M58" s="45"/>
      <c r="N58" s="45"/>
      <c r="O58" s="40" t="str">
        <f aca="false">IF(ISNUMBER(J58),IFERROR(K58,0)+IFERROR(L58,0)+IFERROR(M58,0)+IFERROR(N58,0),"")</f>
        <v/>
      </c>
    </row>
    <row r="59" customFormat="false" ht="21.75" hidden="false" customHeight="true" outlineLevel="0" collapsed="false">
      <c r="B59" s="41"/>
      <c r="C59" s="42"/>
      <c r="D59" s="29" t="str">
        <f aca="false">IF(ISNUMBER(C59),CHOOSE(WEEKDAY(C59,2),"Montag","Dienstag","Mittwoch","Donnerstag","Freitag","Samstag","Sonntag"),"")</f>
        <v/>
      </c>
      <c r="E59" s="43"/>
      <c r="F59" s="43"/>
      <c r="G59" s="43"/>
      <c r="H59" s="44"/>
      <c r="I59" s="44"/>
      <c r="J59" s="31" t="str">
        <f aca="false">IF(AND(ISNUMBER(H59),ISNUMBER(I59)),I59-H59,"")</f>
        <v/>
      </c>
      <c r="K59" s="32" t="str">
        <f aca="false">IF(ISNUMBER(J59),J59*Übersicht!$F$18,"")</f>
        <v/>
      </c>
      <c r="L59" s="45"/>
      <c r="M59" s="45"/>
      <c r="N59" s="45"/>
      <c r="O59" s="33" t="str">
        <f aca="false">IF(ISNUMBER(J59),IFERROR(K59,0)+IFERROR(L59,0)+IFERROR(M59,0)+IFERROR(N59,0),"")</f>
        <v/>
      </c>
    </row>
    <row r="60" customFormat="false" ht="21.75" hidden="false" customHeight="true" outlineLevel="0" collapsed="false">
      <c r="B60" s="41"/>
      <c r="C60" s="42"/>
      <c r="D60" s="36" t="str">
        <f aca="false">IF(ISNUMBER(C60),CHOOSE(WEEKDAY(C60,2),"Montag","Dienstag","Mittwoch","Donnerstag","Freitag","Samstag","Sonntag"),"")</f>
        <v/>
      </c>
      <c r="E60" s="43"/>
      <c r="F60" s="43"/>
      <c r="G60" s="43"/>
      <c r="H60" s="44"/>
      <c r="I60" s="44"/>
      <c r="J60" s="38" t="str">
        <f aca="false">IF(AND(ISNUMBER(H60),ISNUMBER(I60)),I60-H60,"")</f>
        <v/>
      </c>
      <c r="K60" s="39" t="str">
        <f aca="false">IF(ISNUMBER(J60),J60*Übersicht!$F$18,"")</f>
        <v/>
      </c>
      <c r="L60" s="45"/>
      <c r="M60" s="45"/>
      <c r="N60" s="45"/>
      <c r="O60" s="40" t="str">
        <f aca="false">IF(ISNUMBER(J60),IFERROR(K60,0)+IFERROR(L60,0)+IFERROR(M60,0)+IFERROR(N60,0),"")</f>
        <v/>
      </c>
    </row>
    <row r="61" customFormat="false" ht="21.75" hidden="false" customHeight="true" outlineLevel="0" collapsed="false">
      <c r="B61" s="41"/>
      <c r="C61" s="42"/>
      <c r="D61" s="29" t="str">
        <f aca="false">IF(ISNUMBER(C61),CHOOSE(WEEKDAY(C61,2),"Montag","Dienstag","Mittwoch","Donnerstag","Freitag","Samstag","Sonntag"),"")</f>
        <v/>
      </c>
      <c r="E61" s="43"/>
      <c r="F61" s="43"/>
      <c r="G61" s="43"/>
      <c r="H61" s="44"/>
      <c r="I61" s="44"/>
      <c r="J61" s="31" t="str">
        <f aca="false">IF(AND(ISNUMBER(H61),ISNUMBER(I61)),I61-H61,"")</f>
        <v/>
      </c>
      <c r="K61" s="32" t="str">
        <f aca="false">IF(ISNUMBER(J61),J61*Übersicht!$F$18,"")</f>
        <v/>
      </c>
      <c r="L61" s="45"/>
      <c r="M61" s="45"/>
      <c r="N61" s="45"/>
      <c r="O61" s="33" t="str">
        <f aca="false">IF(ISNUMBER(J61),IFERROR(K61,0)+IFERROR(L61,0)+IFERROR(M61,0)+IFERROR(N61,0),"")</f>
        <v/>
      </c>
    </row>
    <row r="62" customFormat="false" ht="21.75" hidden="false" customHeight="true" outlineLevel="0" collapsed="false">
      <c r="B62" s="41"/>
      <c r="C62" s="42"/>
      <c r="D62" s="36" t="str">
        <f aca="false">IF(ISNUMBER(C62),CHOOSE(WEEKDAY(C62,2),"Montag","Dienstag","Mittwoch","Donnerstag","Freitag","Samstag","Sonntag"),"")</f>
        <v/>
      </c>
      <c r="E62" s="43"/>
      <c r="F62" s="43"/>
      <c r="G62" s="43"/>
      <c r="H62" s="44"/>
      <c r="I62" s="44"/>
      <c r="J62" s="38" t="str">
        <f aca="false">IF(AND(ISNUMBER(H62),ISNUMBER(I62)),I62-H62,"")</f>
        <v/>
      </c>
      <c r="K62" s="39" t="str">
        <f aca="false">IF(ISNUMBER(J62),J62*Übersicht!$F$18,"")</f>
        <v/>
      </c>
      <c r="L62" s="45"/>
      <c r="M62" s="45"/>
      <c r="N62" s="45"/>
      <c r="O62" s="40" t="str">
        <f aca="false">IF(ISNUMBER(J62),IFERROR(K62,0)+IFERROR(L62,0)+IFERROR(M62,0)+IFERROR(N62,0),"")</f>
        <v/>
      </c>
    </row>
    <row r="63" customFormat="false" ht="21.75" hidden="false" customHeight="true" outlineLevel="0" collapsed="false">
      <c r="B63" s="41"/>
      <c r="C63" s="42"/>
      <c r="D63" s="29" t="str">
        <f aca="false">IF(ISNUMBER(C63),CHOOSE(WEEKDAY(C63,2),"Montag","Dienstag","Mittwoch","Donnerstag","Freitag","Samstag","Sonntag"),"")</f>
        <v/>
      </c>
      <c r="E63" s="43"/>
      <c r="F63" s="43"/>
      <c r="G63" s="43"/>
      <c r="H63" s="44"/>
      <c r="I63" s="44"/>
      <c r="J63" s="31" t="str">
        <f aca="false">IF(AND(ISNUMBER(H63),ISNUMBER(I63)),I63-H63,"")</f>
        <v/>
      </c>
      <c r="K63" s="32" t="str">
        <f aca="false">IF(ISNUMBER(J63),J63*Übersicht!$F$18,"")</f>
        <v/>
      </c>
      <c r="L63" s="45"/>
      <c r="M63" s="45"/>
      <c r="N63" s="45"/>
      <c r="O63" s="33" t="str">
        <f aca="false">IF(ISNUMBER(J63),IFERROR(K63,0)+IFERROR(L63,0)+IFERROR(M63,0)+IFERROR(N63,0),"")</f>
        <v/>
      </c>
    </row>
    <row r="64" customFormat="false" ht="21.75" hidden="false" customHeight="true" outlineLevel="0" collapsed="false">
      <c r="B64" s="41"/>
      <c r="C64" s="42"/>
      <c r="D64" s="36" t="str">
        <f aca="false">IF(ISNUMBER(C64),CHOOSE(WEEKDAY(C64,2),"Montag","Dienstag","Mittwoch","Donnerstag","Freitag","Samstag","Sonntag"),"")</f>
        <v/>
      </c>
      <c r="E64" s="43"/>
      <c r="F64" s="43"/>
      <c r="G64" s="43"/>
      <c r="H64" s="44"/>
      <c r="I64" s="44"/>
      <c r="J64" s="38" t="str">
        <f aca="false">IF(AND(ISNUMBER(H64),ISNUMBER(I64)),I64-H64,"")</f>
        <v/>
      </c>
      <c r="K64" s="39" t="str">
        <f aca="false">IF(ISNUMBER(J64),J64*Übersicht!$F$18,"")</f>
        <v/>
      </c>
      <c r="L64" s="45"/>
      <c r="M64" s="45"/>
      <c r="N64" s="45"/>
      <c r="O64" s="40" t="str">
        <f aca="false">IF(ISNUMBER(J64),IFERROR(K64,0)+IFERROR(L64,0)+IFERROR(M64,0)+IFERROR(N64,0),"")</f>
        <v/>
      </c>
    </row>
    <row r="65" customFormat="false" ht="21.75" hidden="false" customHeight="true" outlineLevel="0" collapsed="false">
      <c r="B65" s="41"/>
      <c r="C65" s="42"/>
      <c r="D65" s="29" t="str">
        <f aca="false">IF(ISNUMBER(C65),CHOOSE(WEEKDAY(C65,2),"Montag","Dienstag","Mittwoch","Donnerstag","Freitag","Samstag","Sonntag"),"")</f>
        <v/>
      </c>
      <c r="E65" s="43"/>
      <c r="F65" s="43"/>
      <c r="G65" s="43"/>
      <c r="H65" s="44"/>
      <c r="I65" s="44"/>
      <c r="J65" s="31" t="str">
        <f aca="false">IF(AND(ISNUMBER(H65),ISNUMBER(I65)),I65-H65,"")</f>
        <v/>
      </c>
      <c r="K65" s="32" t="str">
        <f aca="false">IF(ISNUMBER(J65),J65*Übersicht!$F$18,"")</f>
        <v/>
      </c>
      <c r="L65" s="45"/>
      <c r="M65" s="45"/>
      <c r="N65" s="45"/>
      <c r="O65" s="33" t="str">
        <f aca="false">IF(ISNUMBER(J65),IFERROR(K65,0)+IFERROR(L65,0)+IFERROR(M65,0)+IFERROR(N65,0),"")</f>
        <v/>
      </c>
    </row>
    <row r="66" customFormat="false" ht="21.75" hidden="false" customHeight="true" outlineLevel="0" collapsed="false">
      <c r="B66" s="41"/>
      <c r="C66" s="42"/>
      <c r="D66" s="36" t="str">
        <f aca="false">IF(ISNUMBER(C66),CHOOSE(WEEKDAY(C66,2),"Montag","Dienstag","Mittwoch","Donnerstag","Freitag","Samstag","Sonntag"),"")</f>
        <v/>
      </c>
      <c r="E66" s="43"/>
      <c r="F66" s="43"/>
      <c r="G66" s="43"/>
      <c r="H66" s="44"/>
      <c r="I66" s="44"/>
      <c r="J66" s="38" t="str">
        <f aca="false">IF(AND(ISNUMBER(H66),ISNUMBER(I66)),I66-H66,"")</f>
        <v/>
      </c>
      <c r="K66" s="39" t="str">
        <f aca="false">IF(ISNUMBER(J66),J66*Übersicht!$F$18,"")</f>
        <v/>
      </c>
      <c r="L66" s="45"/>
      <c r="M66" s="45"/>
      <c r="N66" s="45"/>
      <c r="O66" s="40" t="str">
        <f aca="false">IF(ISNUMBER(J66),IFERROR(K66,0)+IFERROR(L66,0)+IFERROR(M66,0)+IFERROR(N66,0),"")</f>
        <v/>
      </c>
    </row>
    <row r="67" customFormat="false" ht="21.75" hidden="false" customHeight="true" outlineLevel="0" collapsed="false">
      <c r="B67" s="41"/>
      <c r="C67" s="42"/>
      <c r="D67" s="29" t="str">
        <f aca="false">IF(ISNUMBER(C67),CHOOSE(WEEKDAY(C67,2),"Montag","Dienstag","Mittwoch","Donnerstag","Freitag","Samstag","Sonntag"),"")</f>
        <v/>
      </c>
      <c r="E67" s="43"/>
      <c r="F67" s="43"/>
      <c r="G67" s="43"/>
      <c r="H67" s="44"/>
      <c r="I67" s="44"/>
      <c r="J67" s="31" t="str">
        <f aca="false">IF(AND(ISNUMBER(H67),ISNUMBER(I67)),I67-H67,"")</f>
        <v/>
      </c>
      <c r="K67" s="32" t="str">
        <f aca="false">IF(ISNUMBER(J67),J67*Übersicht!$F$18,"")</f>
        <v/>
      </c>
      <c r="L67" s="45"/>
      <c r="M67" s="45"/>
      <c r="N67" s="45"/>
      <c r="O67" s="33" t="str">
        <f aca="false">IF(ISNUMBER(J67),IFERROR(K67,0)+IFERROR(L67,0)+IFERROR(M67,0)+IFERROR(N67,0),"")</f>
        <v/>
      </c>
    </row>
    <row r="68" customFormat="false" ht="21.75" hidden="false" customHeight="true" outlineLevel="0" collapsed="false">
      <c r="B68" s="41"/>
      <c r="C68" s="42"/>
      <c r="D68" s="36" t="str">
        <f aca="false">IF(ISNUMBER(C68),CHOOSE(WEEKDAY(C68,2),"Montag","Dienstag","Mittwoch","Donnerstag","Freitag","Samstag","Sonntag"),"")</f>
        <v/>
      </c>
      <c r="E68" s="43"/>
      <c r="F68" s="43"/>
      <c r="G68" s="43"/>
      <c r="H68" s="44"/>
      <c r="I68" s="44"/>
      <c r="J68" s="38" t="str">
        <f aca="false">IF(AND(ISNUMBER(H68),ISNUMBER(I68)),I68-H68,"")</f>
        <v/>
      </c>
      <c r="K68" s="39" t="str">
        <f aca="false">IF(ISNUMBER(J68),J68*Übersicht!$F$18,"")</f>
        <v/>
      </c>
      <c r="L68" s="45"/>
      <c r="M68" s="45"/>
      <c r="N68" s="45"/>
      <c r="O68" s="40" t="str">
        <f aca="false">IF(ISNUMBER(J68),IFERROR(K68,0)+IFERROR(L68,0)+IFERROR(M68,0)+IFERROR(N68,0),"")</f>
        <v/>
      </c>
    </row>
    <row r="69" customFormat="false" ht="21.75" hidden="false" customHeight="true" outlineLevel="0" collapsed="false">
      <c r="B69" s="41"/>
      <c r="C69" s="42"/>
      <c r="D69" s="29" t="str">
        <f aca="false">IF(ISNUMBER(C69),CHOOSE(WEEKDAY(C69,2),"Montag","Dienstag","Mittwoch","Donnerstag","Freitag","Samstag","Sonntag"),"")</f>
        <v/>
      </c>
      <c r="E69" s="43"/>
      <c r="F69" s="43"/>
      <c r="G69" s="43"/>
      <c r="H69" s="44"/>
      <c r="I69" s="44"/>
      <c r="J69" s="31" t="str">
        <f aca="false">IF(AND(ISNUMBER(H69),ISNUMBER(I69)),I69-H69,"")</f>
        <v/>
      </c>
      <c r="K69" s="32" t="str">
        <f aca="false">IF(ISNUMBER(J69),J69*Übersicht!$F$18,"")</f>
        <v/>
      </c>
      <c r="L69" s="45"/>
      <c r="M69" s="45"/>
      <c r="N69" s="45"/>
      <c r="O69" s="33" t="str">
        <f aca="false">IF(ISNUMBER(J69),IFERROR(K69,0)+IFERROR(L69,0)+IFERROR(M69,0)+IFERROR(N69,0),"")</f>
        <v/>
      </c>
    </row>
    <row r="70" customFormat="false" ht="21.75" hidden="false" customHeight="true" outlineLevel="0" collapsed="false">
      <c r="B70" s="41"/>
      <c r="C70" s="42"/>
      <c r="D70" s="36" t="str">
        <f aca="false">IF(ISNUMBER(C70),CHOOSE(WEEKDAY(C70,2),"Montag","Dienstag","Mittwoch","Donnerstag","Freitag","Samstag","Sonntag"),"")</f>
        <v/>
      </c>
      <c r="E70" s="43"/>
      <c r="F70" s="43"/>
      <c r="G70" s="43"/>
      <c r="H70" s="44"/>
      <c r="I70" s="44"/>
      <c r="J70" s="38" t="str">
        <f aca="false">IF(AND(ISNUMBER(H70),ISNUMBER(I70)),I70-H70,"")</f>
        <v/>
      </c>
      <c r="K70" s="39" t="str">
        <f aca="false">IF(ISNUMBER(J70),J70*Übersicht!$F$18,"")</f>
        <v/>
      </c>
      <c r="L70" s="45"/>
      <c r="M70" s="45"/>
      <c r="N70" s="45"/>
      <c r="O70" s="40" t="str">
        <f aca="false">IF(ISNUMBER(J70),IFERROR(K70,0)+IFERROR(L70,0)+IFERROR(M70,0)+IFERROR(N70,0),"")</f>
        <v/>
      </c>
    </row>
    <row r="71" customFormat="false" ht="21.75" hidden="false" customHeight="true" outlineLevel="0" collapsed="false">
      <c r="B71" s="41"/>
      <c r="C71" s="42"/>
      <c r="D71" s="29" t="str">
        <f aca="false">IF(ISNUMBER(C71),CHOOSE(WEEKDAY(C71,2),"Montag","Dienstag","Mittwoch","Donnerstag","Freitag","Samstag","Sonntag"),"")</f>
        <v/>
      </c>
      <c r="E71" s="43"/>
      <c r="F71" s="43"/>
      <c r="G71" s="43"/>
      <c r="H71" s="44"/>
      <c r="I71" s="44"/>
      <c r="J71" s="31" t="str">
        <f aca="false">IF(AND(ISNUMBER(H71),ISNUMBER(I71)),I71-H71,"")</f>
        <v/>
      </c>
      <c r="K71" s="32" t="str">
        <f aca="false">IF(ISNUMBER(J71),J71*Übersicht!$F$18,"")</f>
        <v/>
      </c>
      <c r="L71" s="45"/>
      <c r="M71" s="45"/>
      <c r="N71" s="45"/>
      <c r="O71" s="33" t="str">
        <f aca="false">IF(ISNUMBER(J71),IFERROR(K71,0)+IFERROR(L71,0)+IFERROR(M71,0)+IFERROR(N71,0),"")</f>
        <v/>
      </c>
    </row>
    <row r="72" customFormat="false" ht="21.75" hidden="false" customHeight="true" outlineLevel="0" collapsed="false">
      <c r="B72" s="41"/>
      <c r="C72" s="42"/>
      <c r="D72" s="36" t="str">
        <f aca="false">IF(ISNUMBER(C72),CHOOSE(WEEKDAY(C72,2),"Montag","Dienstag","Mittwoch","Donnerstag","Freitag","Samstag","Sonntag"),"")</f>
        <v/>
      </c>
      <c r="E72" s="43"/>
      <c r="F72" s="43"/>
      <c r="G72" s="43"/>
      <c r="H72" s="44"/>
      <c r="I72" s="44"/>
      <c r="J72" s="38" t="str">
        <f aca="false">IF(AND(ISNUMBER(H72),ISNUMBER(I72)),I72-H72,"")</f>
        <v/>
      </c>
      <c r="K72" s="39" t="str">
        <f aca="false">IF(ISNUMBER(J72),J72*Übersicht!$F$18,"")</f>
        <v/>
      </c>
      <c r="L72" s="45"/>
      <c r="M72" s="45"/>
      <c r="N72" s="45"/>
      <c r="O72" s="40" t="str">
        <f aca="false">IF(ISNUMBER(J72),IFERROR(K72,0)+IFERROR(L72,0)+IFERROR(M72,0)+IFERROR(N72,0),"")</f>
        <v/>
      </c>
    </row>
    <row r="73" customFormat="false" ht="21.75" hidden="false" customHeight="true" outlineLevel="0" collapsed="false">
      <c r="B73" s="41"/>
      <c r="C73" s="42"/>
      <c r="D73" s="29" t="str">
        <f aca="false">IF(ISNUMBER(C73),CHOOSE(WEEKDAY(C73,2),"Montag","Dienstag","Mittwoch","Donnerstag","Freitag","Samstag","Sonntag"),"")</f>
        <v/>
      </c>
      <c r="E73" s="43"/>
      <c r="F73" s="43"/>
      <c r="G73" s="43"/>
      <c r="H73" s="44"/>
      <c r="I73" s="44"/>
      <c r="J73" s="31" t="str">
        <f aca="false">IF(AND(ISNUMBER(H73),ISNUMBER(I73)),I73-H73,"")</f>
        <v/>
      </c>
      <c r="K73" s="32" t="str">
        <f aca="false">IF(ISNUMBER(J73),J73*Übersicht!$F$18,"")</f>
        <v/>
      </c>
      <c r="L73" s="45"/>
      <c r="M73" s="45"/>
      <c r="N73" s="45"/>
      <c r="O73" s="33" t="str">
        <f aca="false">IF(ISNUMBER(J73),IFERROR(K73,0)+IFERROR(L73,0)+IFERROR(M73,0)+IFERROR(N73,0),"")</f>
        <v/>
      </c>
    </row>
    <row r="74" customFormat="false" ht="21.75" hidden="false" customHeight="true" outlineLevel="0" collapsed="false">
      <c r="B74" s="41"/>
      <c r="C74" s="42"/>
      <c r="D74" s="36" t="str">
        <f aca="false">IF(ISNUMBER(C74),CHOOSE(WEEKDAY(C74,2),"Montag","Dienstag","Mittwoch","Donnerstag","Freitag","Samstag","Sonntag"),"")</f>
        <v/>
      </c>
      <c r="E74" s="43"/>
      <c r="F74" s="43"/>
      <c r="G74" s="43"/>
      <c r="H74" s="44"/>
      <c r="I74" s="44"/>
      <c r="J74" s="38" t="str">
        <f aca="false">IF(AND(ISNUMBER(H74),ISNUMBER(I74)),I74-H74,"")</f>
        <v/>
      </c>
      <c r="K74" s="39" t="str">
        <f aca="false">IF(ISNUMBER(J74),J74*Übersicht!$F$18,"")</f>
        <v/>
      </c>
      <c r="L74" s="45"/>
      <c r="M74" s="45"/>
      <c r="N74" s="45"/>
      <c r="O74" s="40" t="str">
        <f aca="false">IF(ISNUMBER(J74),IFERROR(K74,0)+IFERROR(L74,0)+IFERROR(M74,0)+IFERROR(N74,0),"")</f>
        <v/>
      </c>
    </row>
    <row r="75" customFormat="false" ht="21.75" hidden="false" customHeight="true" outlineLevel="0" collapsed="false">
      <c r="B75" s="41"/>
      <c r="C75" s="42"/>
      <c r="D75" s="29" t="str">
        <f aca="false">IF(ISNUMBER(C75),CHOOSE(WEEKDAY(C75,2),"Montag","Dienstag","Mittwoch","Donnerstag","Freitag","Samstag","Sonntag"),"")</f>
        <v/>
      </c>
      <c r="E75" s="43"/>
      <c r="F75" s="43"/>
      <c r="G75" s="43"/>
      <c r="H75" s="44"/>
      <c r="I75" s="44"/>
      <c r="J75" s="31" t="str">
        <f aca="false">IF(AND(ISNUMBER(H75),ISNUMBER(I75)),I75-H75,"")</f>
        <v/>
      </c>
      <c r="K75" s="32" t="str">
        <f aca="false">IF(ISNUMBER(J75),J75*Übersicht!$F$18,"")</f>
        <v/>
      </c>
      <c r="L75" s="45"/>
      <c r="M75" s="45"/>
      <c r="N75" s="45"/>
      <c r="O75" s="33" t="str">
        <f aca="false">IF(ISNUMBER(J75),IFERROR(K75,0)+IFERROR(L75,0)+IFERROR(M75,0)+IFERROR(N75,0),"")</f>
        <v/>
      </c>
    </row>
    <row r="76" customFormat="false" ht="21.75" hidden="false" customHeight="true" outlineLevel="0" collapsed="false">
      <c r="B76" s="41"/>
      <c r="C76" s="42"/>
      <c r="D76" s="36" t="str">
        <f aca="false">IF(ISNUMBER(C76),CHOOSE(WEEKDAY(C76,2),"Montag","Dienstag","Mittwoch","Donnerstag","Freitag","Samstag","Sonntag"),"")</f>
        <v/>
      </c>
      <c r="E76" s="43"/>
      <c r="F76" s="43"/>
      <c r="G76" s="43"/>
      <c r="H76" s="44"/>
      <c r="I76" s="44"/>
      <c r="J76" s="38" t="str">
        <f aca="false">IF(AND(ISNUMBER(H76),ISNUMBER(I76)),I76-H76,"")</f>
        <v/>
      </c>
      <c r="K76" s="39" t="str">
        <f aca="false">IF(ISNUMBER(J76),J76*Übersicht!$F$18,"")</f>
        <v/>
      </c>
      <c r="L76" s="45"/>
      <c r="M76" s="45"/>
      <c r="N76" s="45"/>
      <c r="O76" s="40" t="str">
        <f aca="false">IF(ISNUMBER(J76),IFERROR(K76,0)+IFERROR(L76,0)+IFERROR(M76,0)+IFERROR(N76,0),"")</f>
        <v/>
      </c>
    </row>
    <row r="77" customFormat="false" ht="21.75" hidden="false" customHeight="true" outlineLevel="0" collapsed="false">
      <c r="B77" s="41"/>
      <c r="C77" s="42"/>
      <c r="D77" s="29" t="str">
        <f aca="false">IF(ISNUMBER(C77),CHOOSE(WEEKDAY(C77,2),"Montag","Dienstag","Mittwoch","Donnerstag","Freitag","Samstag","Sonntag"),"")</f>
        <v/>
      </c>
      <c r="E77" s="43"/>
      <c r="F77" s="43"/>
      <c r="G77" s="43"/>
      <c r="H77" s="44"/>
      <c r="I77" s="44"/>
      <c r="J77" s="31" t="str">
        <f aca="false">IF(AND(ISNUMBER(H77),ISNUMBER(I77)),I77-H77,"")</f>
        <v/>
      </c>
      <c r="K77" s="32" t="str">
        <f aca="false">IF(ISNUMBER(J77),J77*Übersicht!$F$18,"")</f>
        <v/>
      </c>
      <c r="L77" s="45"/>
      <c r="M77" s="45"/>
      <c r="N77" s="45"/>
      <c r="O77" s="33" t="str">
        <f aca="false">IF(ISNUMBER(J77),IFERROR(K77,0)+IFERROR(L77,0)+IFERROR(M77,0)+IFERROR(N77,0),"")</f>
        <v/>
      </c>
    </row>
    <row r="78" customFormat="false" ht="21.75" hidden="false" customHeight="true" outlineLevel="0" collapsed="false">
      <c r="B78" s="41"/>
      <c r="C78" s="42"/>
      <c r="D78" s="36" t="str">
        <f aca="false">IF(ISNUMBER(C78),CHOOSE(WEEKDAY(C78,2),"Montag","Dienstag","Mittwoch","Donnerstag","Freitag","Samstag","Sonntag"),"")</f>
        <v/>
      </c>
      <c r="E78" s="43"/>
      <c r="F78" s="43"/>
      <c r="G78" s="43"/>
      <c r="H78" s="44"/>
      <c r="I78" s="44"/>
      <c r="J78" s="38" t="str">
        <f aca="false">IF(AND(ISNUMBER(H78),ISNUMBER(I78)),I78-H78,"")</f>
        <v/>
      </c>
      <c r="K78" s="39" t="str">
        <f aca="false">IF(ISNUMBER(J78),J78*Übersicht!$F$18,"")</f>
        <v/>
      </c>
      <c r="L78" s="45"/>
      <c r="M78" s="45"/>
      <c r="N78" s="45"/>
      <c r="O78" s="40" t="str">
        <f aca="false">IF(ISNUMBER(J78),IFERROR(K78,0)+IFERROR(L78,0)+IFERROR(M78,0)+IFERROR(N78,0),"")</f>
        <v/>
      </c>
    </row>
    <row r="79" customFormat="false" ht="21.75" hidden="false" customHeight="true" outlineLevel="0" collapsed="false">
      <c r="B79" s="41"/>
      <c r="C79" s="42"/>
      <c r="D79" s="29" t="str">
        <f aca="false">IF(ISNUMBER(C79),CHOOSE(WEEKDAY(C79,2),"Montag","Dienstag","Mittwoch","Donnerstag","Freitag","Samstag","Sonntag"),"")</f>
        <v/>
      </c>
      <c r="E79" s="43"/>
      <c r="F79" s="43"/>
      <c r="G79" s="43"/>
      <c r="H79" s="44"/>
      <c r="I79" s="44"/>
      <c r="J79" s="31" t="str">
        <f aca="false">IF(AND(ISNUMBER(H79),ISNUMBER(I79)),I79-H79,"")</f>
        <v/>
      </c>
      <c r="K79" s="32" t="str">
        <f aca="false">IF(ISNUMBER(J79),J79*Übersicht!$F$18,"")</f>
        <v/>
      </c>
      <c r="L79" s="45"/>
      <c r="M79" s="45"/>
      <c r="N79" s="45"/>
      <c r="O79" s="33" t="str">
        <f aca="false">IF(ISNUMBER(J79),IFERROR(K79,0)+IFERROR(L79,0)+IFERROR(M79,0)+IFERROR(N79,0),"")</f>
        <v/>
      </c>
    </row>
    <row r="80" customFormat="false" ht="21.75" hidden="false" customHeight="true" outlineLevel="0" collapsed="false">
      <c r="B80" s="41"/>
      <c r="C80" s="42"/>
      <c r="D80" s="36" t="str">
        <f aca="false">IF(ISNUMBER(C80),CHOOSE(WEEKDAY(C80,2),"Montag","Dienstag","Mittwoch","Donnerstag","Freitag","Samstag","Sonntag"),"")</f>
        <v/>
      </c>
      <c r="E80" s="43"/>
      <c r="F80" s="43"/>
      <c r="G80" s="43"/>
      <c r="H80" s="44"/>
      <c r="I80" s="44"/>
      <c r="J80" s="38" t="str">
        <f aca="false">IF(AND(ISNUMBER(H80),ISNUMBER(I80)),I80-H80,"")</f>
        <v/>
      </c>
      <c r="K80" s="39" t="str">
        <f aca="false">IF(ISNUMBER(J80),J80*Übersicht!$F$18,"")</f>
        <v/>
      </c>
      <c r="L80" s="45"/>
      <c r="M80" s="45"/>
      <c r="N80" s="45"/>
      <c r="O80" s="40" t="str">
        <f aca="false">IF(ISNUMBER(J80),IFERROR(K80,0)+IFERROR(L80,0)+IFERROR(M80,0)+IFERROR(N80,0),"")</f>
        <v/>
      </c>
    </row>
    <row r="81" customFormat="false" ht="21.75" hidden="false" customHeight="true" outlineLevel="0" collapsed="false">
      <c r="B81" s="41"/>
      <c r="C81" s="42"/>
      <c r="D81" s="29" t="str">
        <f aca="false">IF(ISNUMBER(C81),CHOOSE(WEEKDAY(C81,2),"Montag","Dienstag","Mittwoch","Donnerstag","Freitag","Samstag","Sonntag"),"")</f>
        <v/>
      </c>
      <c r="E81" s="43"/>
      <c r="F81" s="43"/>
      <c r="G81" s="43"/>
      <c r="H81" s="44"/>
      <c r="I81" s="44"/>
      <c r="J81" s="31" t="str">
        <f aca="false">IF(AND(ISNUMBER(H81),ISNUMBER(I81)),I81-H81,"")</f>
        <v/>
      </c>
      <c r="K81" s="32" t="str">
        <f aca="false">IF(ISNUMBER(J81),J81*Übersicht!$F$18,"")</f>
        <v/>
      </c>
      <c r="L81" s="45"/>
      <c r="M81" s="45"/>
      <c r="N81" s="45"/>
      <c r="O81" s="33" t="str">
        <f aca="false">IF(ISNUMBER(J81),IFERROR(K81,0)+IFERROR(L81,0)+IFERROR(M81,0)+IFERROR(N81,0),"")</f>
        <v/>
      </c>
    </row>
    <row r="82" customFormat="false" ht="21.75" hidden="false" customHeight="true" outlineLevel="0" collapsed="false">
      <c r="B82" s="41"/>
      <c r="C82" s="42"/>
      <c r="D82" s="36" t="str">
        <f aca="false">IF(ISNUMBER(C82),CHOOSE(WEEKDAY(C82,2),"Montag","Dienstag","Mittwoch","Donnerstag","Freitag","Samstag","Sonntag"),"")</f>
        <v/>
      </c>
      <c r="E82" s="43"/>
      <c r="F82" s="43"/>
      <c r="G82" s="43"/>
      <c r="H82" s="44"/>
      <c r="I82" s="44"/>
      <c r="J82" s="38" t="str">
        <f aca="false">IF(AND(ISNUMBER(H82),ISNUMBER(I82)),I82-H82,"")</f>
        <v/>
      </c>
      <c r="K82" s="39" t="str">
        <f aca="false">IF(ISNUMBER(J82),J82*Übersicht!$F$18,"")</f>
        <v/>
      </c>
      <c r="L82" s="45"/>
      <c r="M82" s="45"/>
      <c r="N82" s="45"/>
      <c r="O82" s="40" t="str">
        <f aca="false">IF(ISNUMBER(J82),IFERROR(K82,0)+IFERROR(L82,0)+IFERROR(M82,0)+IFERROR(N82,0),"")</f>
        <v/>
      </c>
    </row>
    <row r="83" customFormat="false" ht="21.75" hidden="false" customHeight="true" outlineLevel="0" collapsed="false">
      <c r="B83" s="41"/>
      <c r="C83" s="42"/>
      <c r="D83" s="29" t="str">
        <f aca="false">IF(ISNUMBER(C83),CHOOSE(WEEKDAY(C83,2),"Montag","Dienstag","Mittwoch","Donnerstag","Freitag","Samstag","Sonntag"),"")</f>
        <v/>
      </c>
      <c r="E83" s="43"/>
      <c r="F83" s="43"/>
      <c r="G83" s="43"/>
      <c r="H83" s="44"/>
      <c r="I83" s="44"/>
      <c r="J83" s="31" t="str">
        <f aca="false">IF(AND(ISNUMBER(H83),ISNUMBER(I83)),I83-H83,"")</f>
        <v/>
      </c>
      <c r="K83" s="32" t="str">
        <f aca="false">IF(ISNUMBER(J83),J83*Übersicht!$F$18,"")</f>
        <v/>
      </c>
      <c r="L83" s="45"/>
      <c r="M83" s="45"/>
      <c r="N83" s="45"/>
      <c r="O83" s="33" t="str">
        <f aca="false">IF(ISNUMBER(J83),IFERROR(K83,0)+IFERROR(L83,0)+IFERROR(M83,0)+IFERROR(N83,0),"")</f>
        <v/>
      </c>
    </row>
    <row r="84" customFormat="false" ht="21.75" hidden="false" customHeight="true" outlineLevel="0" collapsed="false">
      <c r="B84" s="41"/>
      <c r="C84" s="42"/>
      <c r="D84" s="36" t="str">
        <f aca="false">IF(ISNUMBER(C84),CHOOSE(WEEKDAY(C84,2),"Montag","Dienstag","Mittwoch","Donnerstag","Freitag","Samstag","Sonntag"),"")</f>
        <v/>
      </c>
      <c r="E84" s="43"/>
      <c r="F84" s="43"/>
      <c r="G84" s="43"/>
      <c r="H84" s="44"/>
      <c r="I84" s="44"/>
      <c r="J84" s="38" t="str">
        <f aca="false">IF(AND(ISNUMBER(H84),ISNUMBER(I84)),I84-H84,"")</f>
        <v/>
      </c>
      <c r="K84" s="39" t="str">
        <f aca="false">IF(ISNUMBER(J84),J84*Übersicht!$F$18,"")</f>
        <v/>
      </c>
      <c r="L84" s="45"/>
      <c r="M84" s="45"/>
      <c r="N84" s="45"/>
      <c r="O84" s="40" t="str">
        <f aca="false">IF(ISNUMBER(J84),IFERROR(K84,0)+IFERROR(L84,0)+IFERROR(M84,0)+IFERROR(N84,0),"")</f>
        <v/>
      </c>
    </row>
    <row r="85" customFormat="false" ht="21.75" hidden="false" customHeight="true" outlineLevel="0" collapsed="false">
      <c r="B85" s="41"/>
      <c r="C85" s="42"/>
      <c r="D85" s="29" t="str">
        <f aca="false">IF(ISNUMBER(C85),CHOOSE(WEEKDAY(C85,2),"Montag","Dienstag","Mittwoch","Donnerstag","Freitag","Samstag","Sonntag"),"")</f>
        <v/>
      </c>
      <c r="E85" s="43"/>
      <c r="F85" s="43"/>
      <c r="G85" s="43"/>
      <c r="H85" s="44"/>
      <c r="I85" s="44"/>
      <c r="J85" s="31" t="str">
        <f aca="false">IF(AND(ISNUMBER(H85),ISNUMBER(I85)),I85-H85,"")</f>
        <v/>
      </c>
      <c r="K85" s="32" t="str">
        <f aca="false">IF(ISNUMBER(J85),J85*Übersicht!$F$18,"")</f>
        <v/>
      </c>
      <c r="L85" s="45"/>
      <c r="M85" s="45"/>
      <c r="N85" s="45"/>
      <c r="O85" s="33" t="str">
        <f aca="false">IF(ISNUMBER(J85),IFERROR(K85,0)+IFERROR(L85,0)+IFERROR(M85,0)+IFERROR(N85,0),"")</f>
        <v/>
      </c>
    </row>
    <row r="86" customFormat="false" ht="21.75" hidden="false" customHeight="true" outlineLevel="0" collapsed="false">
      <c r="B86" s="41"/>
      <c r="C86" s="42"/>
      <c r="D86" s="36" t="str">
        <f aca="false">IF(ISNUMBER(C86),CHOOSE(WEEKDAY(C86,2),"Montag","Dienstag","Mittwoch","Donnerstag","Freitag","Samstag","Sonntag"),"")</f>
        <v/>
      </c>
      <c r="E86" s="43"/>
      <c r="F86" s="43"/>
      <c r="G86" s="43"/>
      <c r="H86" s="44"/>
      <c r="I86" s="44"/>
      <c r="J86" s="38" t="str">
        <f aca="false">IF(AND(ISNUMBER(H86),ISNUMBER(I86)),I86-H86,"")</f>
        <v/>
      </c>
      <c r="K86" s="39" t="str">
        <f aca="false">IF(ISNUMBER(J86),J86*Übersicht!$F$18,"")</f>
        <v/>
      </c>
      <c r="L86" s="45"/>
      <c r="M86" s="45"/>
      <c r="N86" s="45"/>
      <c r="O86" s="40" t="str">
        <f aca="false">IF(ISNUMBER(J86),IFERROR(K86,0)+IFERROR(L86,0)+IFERROR(M86,0)+IFERROR(N86,0),"")</f>
        <v/>
      </c>
    </row>
    <row r="87" customFormat="false" ht="21.75" hidden="false" customHeight="true" outlineLevel="0" collapsed="false">
      <c r="B87" s="41"/>
      <c r="C87" s="42"/>
      <c r="D87" s="29" t="str">
        <f aca="false">IF(ISNUMBER(C87),CHOOSE(WEEKDAY(C87,2),"Montag","Dienstag","Mittwoch","Donnerstag","Freitag","Samstag","Sonntag"),"")</f>
        <v/>
      </c>
      <c r="E87" s="43"/>
      <c r="F87" s="43"/>
      <c r="G87" s="43"/>
      <c r="H87" s="44"/>
      <c r="I87" s="44"/>
      <c r="J87" s="31" t="str">
        <f aca="false">IF(AND(ISNUMBER(H87),ISNUMBER(I87)),I87-H87,"")</f>
        <v/>
      </c>
      <c r="K87" s="32" t="str">
        <f aca="false">IF(ISNUMBER(J87),J87*Übersicht!$F$18,"")</f>
        <v/>
      </c>
      <c r="L87" s="45"/>
      <c r="M87" s="45"/>
      <c r="N87" s="45"/>
      <c r="O87" s="33" t="str">
        <f aca="false">IF(ISNUMBER(J87),IFERROR(K87,0)+IFERROR(L87,0)+IFERROR(M87,0)+IFERROR(N87,0),"")</f>
        <v/>
      </c>
    </row>
    <row r="88" customFormat="false" ht="21.75" hidden="false" customHeight="true" outlineLevel="0" collapsed="false">
      <c r="B88" s="41"/>
      <c r="C88" s="42"/>
      <c r="D88" s="36" t="str">
        <f aca="false">IF(ISNUMBER(C88),CHOOSE(WEEKDAY(C88,2),"Montag","Dienstag","Mittwoch","Donnerstag","Freitag","Samstag","Sonntag"),"")</f>
        <v/>
      </c>
      <c r="E88" s="43"/>
      <c r="F88" s="43"/>
      <c r="G88" s="43"/>
      <c r="H88" s="44"/>
      <c r="I88" s="44"/>
      <c r="J88" s="38" t="str">
        <f aca="false">IF(AND(ISNUMBER(H88),ISNUMBER(I88)),I88-H88,"")</f>
        <v/>
      </c>
      <c r="K88" s="39" t="str">
        <f aca="false">IF(ISNUMBER(J88),J88*Übersicht!$F$18,"")</f>
        <v/>
      </c>
      <c r="L88" s="45"/>
      <c r="M88" s="45"/>
      <c r="N88" s="45"/>
      <c r="O88" s="40" t="str">
        <f aca="false">IF(ISNUMBER(J88),IFERROR(K88,0)+IFERROR(L88,0)+IFERROR(M88,0)+IFERROR(N88,0),"")</f>
        <v/>
      </c>
    </row>
    <row r="89" customFormat="false" ht="21.75" hidden="false" customHeight="true" outlineLevel="0" collapsed="false">
      <c r="B89" s="41"/>
      <c r="C89" s="42"/>
      <c r="D89" s="29" t="str">
        <f aca="false">IF(ISNUMBER(C89),CHOOSE(WEEKDAY(C89,2),"Montag","Dienstag","Mittwoch","Donnerstag","Freitag","Samstag","Sonntag"),"")</f>
        <v/>
      </c>
      <c r="E89" s="43"/>
      <c r="F89" s="43"/>
      <c r="G89" s="43"/>
      <c r="H89" s="44"/>
      <c r="I89" s="44"/>
      <c r="J89" s="31" t="str">
        <f aca="false">IF(AND(ISNUMBER(H89),ISNUMBER(I89)),I89-H89,"")</f>
        <v/>
      </c>
      <c r="K89" s="32" t="str">
        <f aca="false">IF(ISNUMBER(J89),J89*Übersicht!$F$18,"")</f>
        <v/>
      </c>
      <c r="L89" s="45"/>
      <c r="M89" s="45"/>
      <c r="N89" s="45"/>
      <c r="O89" s="33" t="str">
        <f aca="false">IF(ISNUMBER(J89),IFERROR(K89,0)+IFERROR(L89,0)+IFERROR(M89,0)+IFERROR(N89,0),"")</f>
        <v/>
      </c>
    </row>
    <row r="90" customFormat="false" ht="21.75" hidden="false" customHeight="true" outlineLevel="0" collapsed="false">
      <c r="B90" s="41"/>
      <c r="C90" s="42"/>
      <c r="D90" s="36" t="str">
        <f aca="false">IF(ISNUMBER(C90),CHOOSE(WEEKDAY(C90,2),"Montag","Dienstag","Mittwoch","Donnerstag","Freitag","Samstag","Sonntag"),"")</f>
        <v/>
      </c>
      <c r="E90" s="43"/>
      <c r="F90" s="43"/>
      <c r="G90" s="43"/>
      <c r="H90" s="44"/>
      <c r="I90" s="44"/>
      <c r="J90" s="38" t="str">
        <f aca="false">IF(AND(ISNUMBER(H90),ISNUMBER(I90)),I90-H90,"")</f>
        <v/>
      </c>
      <c r="K90" s="39" t="str">
        <f aca="false">IF(ISNUMBER(J90),J90*Übersicht!$F$18,"")</f>
        <v/>
      </c>
      <c r="L90" s="45"/>
      <c r="M90" s="45"/>
      <c r="N90" s="45"/>
      <c r="O90" s="40" t="str">
        <f aca="false">IF(ISNUMBER(J90),IFERROR(K90,0)+IFERROR(L90,0)+IFERROR(M90,0)+IFERROR(N90,0),"")</f>
        <v/>
      </c>
    </row>
    <row r="91" customFormat="false" ht="21.75" hidden="false" customHeight="true" outlineLevel="0" collapsed="false">
      <c r="B91" s="41"/>
      <c r="C91" s="42"/>
      <c r="D91" s="29" t="str">
        <f aca="false">IF(ISNUMBER(C91),CHOOSE(WEEKDAY(C91,2),"Montag","Dienstag","Mittwoch","Donnerstag","Freitag","Samstag","Sonntag"),"")</f>
        <v/>
      </c>
      <c r="E91" s="43"/>
      <c r="F91" s="43"/>
      <c r="G91" s="43"/>
      <c r="H91" s="44"/>
      <c r="I91" s="44"/>
      <c r="J91" s="31" t="str">
        <f aca="false">IF(AND(ISNUMBER(H91),ISNUMBER(I91)),I91-H91,"")</f>
        <v/>
      </c>
      <c r="K91" s="32" t="str">
        <f aca="false">IF(ISNUMBER(J91),J91*Übersicht!$F$18,"")</f>
        <v/>
      </c>
      <c r="L91" s="45"/>
      <c r="M91" s="45"/>
      <c r="N91" s="45"/>
      <c r="O91" s="33" t="str">
        <f aca="false">IF(ISNUMBER(J91),IFERROR(K91,0)+IFERROR(L91,0)+IFERROR(M91,0)+IFERROR(N91,0),"")</f>
        <v/>
      </c>
    </row>
    <row r="92" customFormat="false" ht="21.75" hidden="false" customHeight="true" outlineLevel="0" collapsed="false">
      <c r="B92" s="41"/>
      <c r="C92" s="42"/>
      <c r="D92" s="36" t="str">
        <f aca="false">IF(ISNUMBER(C92),CHOOSE(WEEKDAY(C92,2),"Montag","Dienstag","Mittwoch","Donnerstag","Freitag","Samstag","Sonntag"),"")</f>
        <v/>
      </c>
      <c r="E92" s="43"/>
      <c r="F92" s="43"/>
      <c r="G92" s="43"/>
      <c r="H92" s="44"/>
      <c r="I92" s="44"/>
      <c r="J92" s="38" t="str">
        <f aca="false">IF(AND(ISNUMBER(H92),ISNUMBER(I92)),I92-H92,"")</f>
        <v/>
      </c>
      <c r="K92" s="39" t="str">
        <f aca="false">IF(ISNUMBER(J92),J92*Übersicht!$F$18,"")</f>
        <v/>
      </c>
      <c r="L92" s="45"/>
      <c r="M92" s="45"/>
      <c r="N92" s="45"/>
      <c r="O92" s="40" t="str">
        <f aca="false">IF(ISNUMBER(J92),IFERROR(K92,0)+IFERROR(L92,0)+IFERROR(M92,0)+IFERROR(N92,0),"")</f>
        <v/>
      </c>
    </row>
    <row r="93" customFormat="false" ht="21.75" hidden="false" customHeight="true" outlineLevel="0" collapsed="false">
      <c r="B93" s="41"/>
      <c r="C93" s="42"/>
      <c r="D93" s="29" t="str">
        <f aca="false">IF(ISNUMBER(C93),CHOOSE(WEEKDAY(C93,2),"Montag","Dienstag","Mittwoch","Donnerstag","Freitag","Samstag","Sonntag"),"")</f>
        <v/>
      </c>
      <c r="E93" s="43"/>
      <c r="F93" s="43"/>
      <c r="G93" s="43"/>
      <c r="H93" s="44"/>
      <c r="I93" s="44"/>
      <c r="J93" s="31" t="str">
        <f aca="false">IF(AND(ISNUMBER(H93),ISNUMBER(I93)),I93-H93,"")</f>
        <v/>
      </c>
      <c r="K93" s="32" t="str">
        <f aca="false">IF(ISNUMBER(J93),J93*Übersicht!$F$18,"")</f>
        <v/>
      </c>
      <c r="L93" s="45"/>
      <c r="M93" s="45"/>
      <c r="N93" s="45"/>
      <c r="O93" s="33" t="str">
        <f aca="false">IF(ISNUMBER(J93),IFERROR(K93,0)+IFERROR(L93,0)+IFERROR(M93,0)+IFERROR(N93,0),"")</f>
        <v/>
      </c>
    </row>
    <row r="94" customFormat="false" ht="21.75" hidden="false" customHeight="true" outlineLevel="0" collapsed="false">
      <c r="B94" s="41"/>
      <c r="C94" s="42"/>
      <c r="D94" s="36" t="str">
        <f aca="false">IF(ISNUMBER(C94),CHOOSE(WEEKDAY(C94,2),"Montag","Dienstag","Mittwoch","Donnerstag","Freitag","Samstag","Sonntag"),"")</f>
        <v/>
      </c>
      <c r="E94" s="43"/>
      <c r="F94" s="43"/>
      <c r="G94" s="43"/>
      <c r="H94" s="44"/>
      <c r="I94" s="44"/>
      <c r="J94" s="38" t="str">
        <f aca="false">IF(AND(ISNUMBER(H94),ISNUMBER(I94)),I94-H94,"")</f>
        <v/>
      </c>
      <c r="K94" s="39" t="str">
        <f aca="false">IF(ISNUMBER(J94),J94*Übersicht!$F$18,"")</f>
        <v/>
      </c>
      <c r="L94" s="45"/>
      <c r="M94" s="45"/>
      <c r="N94" s="45"/>
      <c r="O94" s="40" t="str">
        <f aca="false">IF(ISNUMBER(J94),IFERROR(K94,0)+IFERROR(L94,0)+IFERROR(M94,0)+IFERROR(N94,0),"")</f>
        <v/>
      </c>
    </row>
    <row r="95" customFormat="false" ht="21.75" hidden="false" customHeight="true" outlineLevel="0" collapsed="false">
      <c r="B95" s="41"/>
      <c r="C95" s="42"/>
      <c r="D95" s="29" t="str">
        <f aca="false">IF(ISNUMBER(C95),CHOOSE(WEEKDAY(C95,2),"Montag","Dienstag","Mittwoch","Donnerstag","Freitag","Samstag","Sonntag"),"")</f>
        <v/>
      </c>
      <c r="E95" s="43"/>
      <c r="F95" s="43"/>
      <c r="G95" s="43"/>
      <c r="H95" s="44"/>
      <c r="I95" s="44"/>
      <c r="J95" s="31" t="str">
        <f aca="false">IF(AND(ISNUMBER(H95),ISNUMBER(I95)),I95-H95,"")</f>
        <v/>
      </c>
      <c r="K95" s="32" t="str">
        <f aca="false">IF(ISNUMBER(J95),J95*Übersicht!$F$18,"")</f>
        <v/>
      </c>
      <c r="L95" s="45"/>
      <c r="M95" s="45"/>
      <c r="N95" s="45"/>
      <c r="O95" s="33" t="str">
        <f aca="false">IF(ISNUMBER(J95),IFERROR(K95,0)+IFERROR(L95,0)+IFERROR(M95,0)+IFERROR(N95,0),"")</f>
        <v/>
      </c>
    </row>
    <row r="96" customFormat="false" ht="21.75" hidden="false" customHeight="true" outlineLevel="0" collapsed="false">
      <c r="B96" s="41"/>
      <c r="C96" s="42"/>
      <c r="D96" s="36" t="str">
        <f aca="false">IF(ISNUMBER(C96),CHOOSE(WEEKDAY(C96,2),"Montag","Dienstag","Mittwoch","Donnerstag","Freitag","Samstag","Sonntag"),"")</f>
        <v/>
      </c>
      <c r="E96" s="43"/>
      <c r="F96" s="43"/>
      <c r="G96" s="43"/>
      <c r="H96" s="44"/>
      <c r="I96" s="44"/>
      <c r="J96" s="38" t="str">
        <f aca="false">IF(AND(ISNUMBER(H96),ISNUMBER(I96)),I96-H96,"")</f>
        <v/>
      </c>
      <c r="K96" s="39" t="str">
        <f aca="false">IF(ISNUMBER(J96),J96*Übersicht!$F$18,"")</f>
        <v/>
      </c>
      <c r="L96" s="45"/>
      <c r="M96" s="45"/>
      <c r="N96" s="45"/>
      <c r="O96" s="40" t="str">
        <f aca="false">IF(ISNUMBER(J96),IFERROR(K96,0)+IFERROR(L96,0)+IFERROR(M96,0)+IFERROR(N96,0),"")</f>
        <v/>
      </c>
    </row>
    <row r="97" customFormat="false" ht="21.75" hidden="false" customHeight="true" outlineLevel="0" collapsed="false">
      <c r="B97" s="41"/>
      <c r="C97" s="42"/>
      <c r="D97" s="29" t="str">
        <f aca="false">IF(ISNUMBER(C97),CHOOSE(WEEKDAY(C97,2),"Montag","Dienstag","Mittwoch","Donnerstag","Freitag","Samstag","Sonntag"),"")</f>
        <v/>
      </c>
      <c r="E97" s="43"/>
      <c r="F97" s="43"/>
      <c r="G97" s="43"/>
      <c r="H97" s="44"/>
      <c r="I97" s="44"/>
      <c r="J97" s="31" t="str">
        <f aca="false">IF(AND(ISNUMBER(H97),ISNUMBER(I97)),I97-H97,"")</f>
        <v/>
      </c>
      <c r="K97" s="32" t="str">
        <f aca="false">IF(ISNUMBER(J97),J97*Übersicht!$F$18,"")</f>
        <v/>
      </c>
      <c r="L97" s="45"/>
      <c r="M97" s="45"/>
      <c r="N97" s="45"/>
      <c r="O97" s="33" t="str">
        <f aca="false">IF(ISNUMBER(J97),IFERROR(K97,0)+IFERROR(L97,0)+IFERROR(M97,0)+IFERROR(N97,0),"")</f>
        <v/>
      </c>
    </row>
    <row r="98" customFormat="false" ht="21.75" hidden="false" customHeight="true" outlineLevel="0" collapsed="false">
      <c r="B98" s="41"/>
      <c r="C98" s="42"/>
      <c r="D98" s="36" t="str">
        <f aca="false">IF(ISNUMBER(C98),CHOOSE(WEEKDAY(C98,2),"Montag","Dienstag","Mittwoch","Donnerstag","Freitag","Samstag","Sonntag"),"")</f>
        <v/>
      </c>
      <c r="E98" s="43"/>
      <c r="F98" s="43"/>
      <c r="G98" s="43"/>
      <c r="H98" s="44"/>
      <c r="I98" s="44"/>
      <c r="J98" s="38" t="str">
        <f aca="false">IF(AND(ISNUMBER(H98),ISNUMBER(I98)),I98-H98,"")</f>
        <v/>
      </c>
      <c r="K98" s="39" t="str">
        <f aca="false">IF(ISNUMBER(J98),J98*Übersicht!$F$18,"")</f>
        <v/>
      </c>
      <c r="L98" s="45"/>
      <c r="M98" s="45"/>
      <c r="N98" s="45"/>
      <c r="O98" s="40" t="str">
        <f aca="false">IF(ISNUMBER(J98),IFERROR(K98,0)+IFERROR(L98,0)+IFERROR(M98,0)+IFERROR(N98,0),"")</f>
        <v/>
      </c>
    </row>
    <row r="99" customFormat="false" ht="21.75" hidden="false" customHeight="true" outlineLevel="0" collapsed="false">
      <c r="B99" s="41"/>
      <c r="C99" s="42"/>
      <c r="D99" s="29" t="str">
        <f aca="false">IF(ISNUMBER(C99),CHOOSE(WEEKDAY(C99,2),"Montag","Dienstag","Mittwoch","Donnerstag","Freitag","Samstag","Sonntag"),"")</f>
        <v/>
      </c>
      <c r="E99" s="43"/>
      <c r="F99" s="43"/>
      <c r="G99" s="43"/>
      <c r="H99" s="44"/>
      <c r="I99" s="44"/>
      <c r="J99" s="31" t="str">
        <f aca="false">IF(AND(ISNUMBER(H99),ISNUMBER(I99)),I99-H99,"")</f>
        <v/>
      </c>
      <c r="K99" s="32" t="str">
        <f aca="false">IF(ISNUMBER(J99),J99*Übersicht!$F$18,"")</f>
        <v/>
      </c>
      <c r="L99" s="45"/>
      <c r="M99" s="45"/>
      <c r="N99" s="45"/>
      <c r="O99" s="33" t="str">
        <f aca="false">IF(ISNUMBER(J99),IFERROR(K99,0)+IFERROR(L99,0)+IFERROR(M99,0)+IFERROR(N99,0),"")</f>
        <v/>
      </c>
    </row>
    <row r="100" customFormat="false" ht="21.75" hidden="false" customHeight="true" outlineLevel="0" collapsed="false">
      <c r="B100" s="41"/>
      <c r="C100" s="42"/>
      <c r="D100" s="36" t="str">
        <f aca="false">IF(ISNUMBER(C100),CHOOSE(WEEKDAY(C100,2),"Montag","Dienstag","Mittwoch","Donnerstag","Freitag","Samstag","Sonntag"),"")</f>
        <v/>
      </c>
      <c r="E100" s="43"/>
      <c r="F100" s="43"/>
      <c r="G100" s="43"/>
      <c r="H100" s="44"/>
      <c r="I100" s="44"/>
      <c r="J100" s="38" t="str">
        <f aca="false">IF(AND(ISNUMBER(H100),ISNUMBER(I100)),I100-H100,"")</f>
        <v/>
      </c>
      <c r="K100" s="39" t="str">
        <f aca="false">IF(ISNUMBER(J100),J100*Übersicht!$F$18,"")</f>
        <v/>
      </c>
      <c r="L100" s="45"/>
      <c r="M100" s="45"/>
      <c r="N100" s="45"/>
      <c r="O100" s="40" t="str">
        <f aca="false">IF(ISNUMBER(J100),IFERROR(K100,0)+IFERROR(L100,0)+IFERROR(M100,0)+IFERROR(N100,0),"")</f>
        <v/>
      </c>
    </row>
    <row r="101" customFormat="false" ht="21.75" hidden="false" customHeight="true" outlineLevel="0" collapsed="false">
      <c r="B101" s="41"/>
      <c r="C101" s="42"/>
      <c r="D101" s="29" t="str">
        <f aca="false">IF(ISNUMBER(C101),CHOOSE(WEEKDAY(C101,2),"Montag","Dienstag","Mittwoch","Donnerstag","Freitag","Samstag","Sonntag"),"")</f>
        <v/>
      </c>
      <c r="E101" s="43"/>
      <c r="F101" s="43"/>
      <c r="G101" s="43"/>
      <c r="H101" s="44"/>
      <c r="I101" s="44"/>
      <c r="J101" s="31" t="str">
        <f aca="false">IF(AND(ISNUMBER(H101),ISNUMBER(I101)),I101-H101,"")</f>
        <v/>
      </c>
      <c r="K101" s="32" t="str">
        <f aca="false">IF(ISNUMBER(J101),J101*Übersicht!$F$18,"")</f>
        <v/>
      </c>
      <c r="L101" s="45"/>
      <c r="M101" s="45"/>
      <c r="N101" s="45"/>
      <c r="O101" s="33" t="str">
        <f aca="false">IF(ISNUMBER(J101),IFERROR(K101,0)+IFERROR(L101,0)+IFERROR(M101,0)+IFERROR(N101,0),"")</f>
        <v/>
      </c>
    </row>
    <row r="102" customFormat="false" ht="21.75" hidden="false" customHeight="true" outlineLevel="0" collapsed="false">
      <c r="B102" s="41"/>
      <c r="C102" s="42"/>
      <c r="D102" s="36" t="str">
        <f aca="false">IF(ISNUMBER(C102),CHOOSE(WEEKDAY(C102,2),"Montag","Dienstag","Mittwoch","Donnerstag","Freitag","Samstag","Sonntag"),"")</f>
        <v/>
      </c>
      <c r="E102" s="43"/>
      <c r="F102" s="43"/>
      <c r="G102" s="43"/>
      <c r="H102" s="44"/>
      <c r="I102" s="44"/>
      <c r="J102" s="38" t="str">
        <f aca="false">IF(AND(ISNUMBER(H102),ISNUMBER(I102)),I102-H102,"")</f>
        <v/>
      </c>
      <c r="K102" s="39" t="str">
        <f aca="false">IF(ISNUMBER(J102),J102*Übersicht!$F$18,"")</f>
        <v/>
      </c>
      <c r="L102" s="45"/>
      <c r="M102" s="45"/>
      <c r="N102" s="45"/>
      <c r="O102" s="40" t="str">
        <f aca="false">IF(ISNUMBER(J102),IFERROR(K102,0)+IFERROR(L102,0)+IFERROR(M102,0)+IFERROR(N102,0),"")</f>
        <v/>
      </c>
    </row>
    <row r="103" customFormat="false" ht="21.75" hidden="false" customHeight="true" outlineLevel="0" collapsed="false">
      <c r="B103" s="41"/>
      <c r="C103" s="42"/>
      <c r="D103" s="29" t="str">
        <f aca="false">IF(ISNUMBER(C103),CHOOSE(WEEKDAY(C103,2),"Montag","Dienstag","Mittwoch","Donnerstag","Freitag","Samstag","Sonntag"),"")</f>
        <v/>
      </c>
      <c r="E103" s="43"/>
      <c r="F103" s="43"/>
      <c r="G103" s="43"/>
      <c r="H103" s="44"/>
      <c r="I103" s="44"/>
      <c r="J103" s="31" t="str">
        <f aca="false">IF(AND(ISNUMBER(H103),ISNUMBER(I103)),I103-H103,"")</f>
        <v/>
      </c>
      <c r="K103" s="32" t="str">
        <f aca="false">IF(ISNUMBER(J103),J103*Übersicht!$F$18,"")</f>
        <v/>
      </c>
      <c r="L103" s="45"/>
      <c r="M103" s="45"/>
      <c r="N103" s="45"/>
      <c r="O103" s="33" t="str">
        <f aca="false">IF(ISNUMBER(J103),IFERROR(K103,0)+IFERROR(L103,0)+IFERROR(M103,0)+IFERROR(N103,0),"")</f>
        <v/>
      </c>
    </row>
    <row r="104" customFormat="false" ht="21.75" hidden="false" customHeight="true" outlineLevel="0" collapsed="false">
      <c r="B104" s="41"/>
      <c r="C104" s="42"/>
      <c r="D104" s="36" t="str">
        <f aca="false">IF(ISNUMBER(C104),CHOOSE(WEEKDAY(C104,2),"Montag","Dienstag","Mittwoch","Donnerstag","Freitag","Samstag","Sonntag"),"")</f>
        <v/>
      </c>
      <c r="E104" s="43"/>
      <c r="F104" s="43"/>
      <c r="G104" s="43"/>
      <c r="H104" s="44"/>
      <c r="I104" s="44"/>
      <c r="J104" s="38" t="str">
        <f aca="false">IF(AND(ISNUMBER(H104),ISNUMBER(I104)),I104-H104,"")</f>
        <v/>
      </c>
      <c r="K104" s="39" t="str">
        <f aca="false">IF(ISNUMBER(J104),J104*Übersicht!$F$18,"")</f>
        <v/>
      </c>
      <c r="L104" s="45"/>
      <c r="M104" s="45"/>
      <c r="N104" s="45"/>
      <c r="O104" s="40" t="str">
        <f aca="false">IF(ISNUMBER(J104),IFERROR(K104,0)+IFERROR(L104,0)+IFERROR(M104,0)+IFERROR(N104,0),"")</f>
        <v/>
      </c>
    </row>
    <row r="105" customFormat="false" ht="21.75" hidden="false" customHeight="true" outlineLevel="0" collapsed="false">
      <c r="B105" s="41"/>
      <c r="C105" s="42"/>
      <c r="D105" s="29" t="str">
        <f aca="false">IF(ISNUMBER(C105),CHOOSE(WEEKDAY(C105,2),"Montag","Dienstag","Mittwoch","Donnerstag","Freitag","Samstag","Sonntag"),"")</f>
        <v/>
      </c>
      <c r="E105" s="43"/>
      <c r="F105" s="43"/>
      <c r="G105" s="43"/>
      <c r="H105" s="44"/>
      <c r="I105" s="44"/>
      <c r="J105" s="31" t="str">
        <f aca="false">IF(AND(ISNUMBER(H105),ISNUMBER(I105)),I105-H105,"")</f>
        <v/>
      </c>
      <c r="K105" s="32" t="str">
        <f aca="false">IF(ISNUMBER(J105),J105*Übersicht!$F$18,"")</f>
        <v/>
      </c>
      <c r="L105" s="45"/>
      <c r="M105" s="45"/>
      <c r="N105" s="45"/>
      <c r="O105" s="33" t="str">
        <f aca="false">IF(ISNUMBER(J105),IFERROR(K105,0)+IFERROR(L105,0)+IFERROR(M105,0)+IFERROR(N105,0),"")</f>
        <v/>
      </c>
    </row>
    <row r="106" customFormat="false" ht="21.75" hidden="false" customHeight="true" outlineLevel="0" collapsed="false">
      <c r="B106" s="41"/>
      <c r="C106" s="42"/>
      <c r="D106" s="36" t="str">
        <f aca="false">IF(ISNUMBER(C106),CHOOSE(WEEKDAY(C106,2),"Montag","Dienstag","Mittwoch","Donnerstag","Freitag","Samstag","Sonntag"),"")</f>
        <v/>
      </c>
      <c r="E106" s="43"/>
      <c r="F106" s="43"/>
      <c r="G106" s="43"/>
      <c r="H106" s="44"/>
      <c r="I106" s="44"/>
      <c r="J106" s="38" t="str">
        <f aca="false">IF(AND(ISNUMBER(H106),ISNUMBER(I106)),I106-H106,"")</f>
        <v/>
      </c>
      <c r="K106" s="39" t="str">
        <f aca="false">IF(ISNUMBER(J106),J106*Übersicht!$F$18,"")</f>
        <v/>
      </c>
      <c r="L106" s="45"/>
      <c r="M106" s="45"/>
      <c r="N106" s="45"/>
      <c r="O106" s="40" t="str">
        <f aca="false">IF(ISNUMBER(J106),IFERROR(K106,0)+IFERROR(L106,0)+IFERROR(M106,0)+IFERROR(N106,0),"")</f>
        <v/>
      </c>
    </row>
    <row r="107" customFormat="false" ht="21.75" hidden="false" customHeight="true" outlineLevel="0" collapsed="false">
      <c r="B107" s="41"/>
      <c r="C107" s="42"/>
      <c r="D107" s="29" t="str">
        <f aca="false">IF(ISNUMBER(C107),CHOOSE(WEEKDAY(C107,2),"Montag","Dienstag","Mittwoch","Donnerstag","Freitag","Samstag","Sonntag"),"")</f>
        <v/>
      </c>
      <c r="E107" s="43"/>
      <c r="F107" s="43"/>
      <c r="G107" s="43"/>
      <c r="H107" s="44"/>
      <c r="I107" s="44"/>
      <c r="J107" s="31" t="str">
        <f aca="false">IF(AND(ISNUMBER(H107),ISNUMBER(I107)),I107-H107,"")</f>
        <v/>
      </c>
      <c r="K107" s="32" t="str">
        <f aca="false">IF(ISNUMBER(J107),J107*Übersicht!$F$18,"")</f>
        <v/>
      </c>
      <c r="L107" s="45"/>
      <c r="M107" s="45"/>
      <c r="N107" s="45"/>
      <c r="O107" s="33" t="str">
        <f aca="false">IF(ISNUMBER(J107),IFERROR(K107,0)+IFERROR(L107,0)+IFERROR(M107,0)+IFERROR(N107,0),"")</f>
        <v/>
      </c>
    </row>
    <row r="108" customFormat="false" ht="21.75" hidden="false" customHeight="true" outlineLevel="0" collapsed="false">
      <c r="B108" s="41"/>
      <c r="C108" s="42"/>
      <c r="D108" s="36" t="str">
        <f aca="false">IF(ISNUMBER(C108),CHOOSE(WEEKDAY(C108,2),"Montag","Dienstag","Mittwoch","Donnerstag","Freitag","Samstag","Sonntag"),"")</f>
        <v/>
      </c>
      <c r="E108" s="43"/>
      <c r="F108" s="43"/>
      <c r="G108" s="43"/>
      <c r="H108" s="44"/>
      <c r="I108" s="44"/>
      <c r="J108" s="38" t="str">
        <f aca="false">IF(AND(ISNUMBER(H108),ISNUMBER(I108)),I108-H108,"")</f>
        <v/>
      </c>
      <c r="K108" s="39" t="str">
        <f aca="false">IF(ISNUMBER(J108),J108*Übersicht!$F$18,"")</f>
        <v/>
      </c>
      <c r="L108" s="45"/>
      <c r="M108" s="45"/>
      <c r="N108" s="45"/>
      <c r="O108" s="40" t="str">
        <f aca="false">IF(ISNUMBER(J108),IFERROR(K108,0)+IFERROR(L108,0)+IFERROR(M108,0)+IFERROR(N108,0),"")</f>
        <v/>
      </c>
    </row>
    <row r="109" customFormat="false" ht="21.75" hidden="false" customHeight="true" outlineLevel="0" collapsed="false">
      <c r="B109" s="41"/>
      <c r="C109" s="42"/>
      <c r="D109" s="29" t="str">
        <f aca="false">IF(ISNUMBER(C109),CHOOSE(WEEKDAY(C109,2),"Montag","Dienstag","Mittwoch","Donnerstag","Freitag","Samstag","Sonntag"),"")</f>
        <v/>
      </c>
      <c r="E109" s="43"/>
      <c r="F109" s="43"/>
      <c r="G109" s="43"/>
      <c r="H109" s="44"/>
      <c r="I109" s="44"/>
      <c r="J109" s="31" t="str">
        <f aca="false">IF(AND(ISNUMBER(H109),ISNUMBER(I109)),I109-H109,"")</f>
        <v/>
      </c>
      <c r="K109" s="32" t="str">
        <f aca="false">IF(ISNUMBER(J109),J109*Übersicht!$F$18,"")</f>
        <v/>
      </c>
      <c r="L109" s="45"/>
      <c r="M109" s="45"/>
      <c r="N109" s="45"/>
      <c r="O109" s="33" t="str">
        <f aca="false">IF(ISNUMBER(J109),IFERROR(K109,0)+IFERROR(L109,0)+IFERROR(M109,0)+IFERROR(N109,0),"")</f>
        <v/>
      </c>
    </row>
    <row r="110" customFormat="false" ht="21.75" hidden="false" customHeight="true" outlineLevel="0" collapsed="false">
      <c r="B110" s="41"/>
      <c r="C110" s="42"/>
      <c r="D110" s="36" t="str">
        <f aca="false">IF(ISNUMBER(C110),CHOOSE(WEEKDAY(C110,2),"Montag","Dienstag","Mittwoch","Donnerstag","Freitag","Samstag","Sonntag"),"")</f>
        <v/>
      </c>
      <c r="E110" s="43"/>
      <c r="F110" s="43"/>
      <c r="G110" s="43"/>
      <c r="H110" s="44"/>
      <c r="I110" s="44"/>
      <c r="J110" s="38" t="str">
        <f aca="false">IF(AND(ISNUMBER(H110),ISNUMBER(I110)),I110-H110,"")</f>
        <v/>
      </c>
      <c r="K110" s="39" t="str">
        <f aca="false">IF(ISNUMBER(J110),J110*Übersicht!$F$18,"")</f>
        <v/>
      </c>
      <c r="L110" s="45"/>
      <c r="M110" s="45"/>
      <c r="N110" s="45"/>
      <c r="O110" s="40" t="str">
        <f aca="false">IF(ISNUMBER(J110),IFERROR(K110,0)+IFERROR(L110,0)+IFERROR(M110,0)+IFERROR(N110,0),"")</f>
        <v/>
      </c>
    </row>
    <row r="111" customFormat="false" ht="21.75" hidden="false" customHeight="true" outlineLevel="0" collapsed="false">
      <c r="B111" s="41"/>
      <c r="C111" s="42"/>
      <c r="D111" s="29" t="str">
        <f aca="false">IF(ISNUMBER(C111),CHOOSE(WEEKDAY(C111,2),"Montag","Dienstag","Mittwoch","Donnerstag","Freitag","Samstag","Sonntag"),"")</f>
        <v/>
      </c>
      <c r="E111" s="43"/>
      <c r="F111" s="43"/>
      <c r="G111" s="43"/>
      <c r="H111" s="44"/>
      <c r="I111" s="44"/>
      <c r="J111" s="31" t="str">
        <f aca="false">IF(AND(ISNUMBER(H111),ISNUMBER(I111)),I111-H111,"")</f>
        <v/>
      </c>
      <c r="K111" s="32" t="str">
        <f aca="false">IF(ISNUMBER(J111),J111*Übersicht!$F$18,"")</f>
        <v/>
      </c>
      <c r="L111" s="45"/>
      <c r="M111" s="45"/>
      <c r="N111" s="45"/>
      <c r="O111" s="33" t="str">
        <f aca="false">IF(ISNUMBER(J111),IFERROR(K111,0)+IFERROR(L111,0)+IFERROR(M111,0)+IFERROR(N111,0),"")</f>
        <v/>
      </c>
    </row>
    <row r="112" customFormat="false" ht="21.75" hidden="false" customHeight="true" outlineLevel="0" collapsed="false">
      <c r="B112" s="41"/>
      <c r="C112" s="42"/>
      <c r="D112" s="36" t="str">
        <f aca="false">IF(ISNUMBER(C112),CHOOSE(WEEKDAY(C112,2),"Montag","Dienstag","Mittwoch","Donnerstag","Freitag","Samstag","Sonntag"),"")</f>
        <v/>
      </c>
      <c r="E112" s="43"/>
      <c r="F112" s="43"/>
      <c r="G112" s="43"/>
      <c r="H112" s="44"/>
      <c r="I112" s="44"/>
      <c r="J112" s="38" t="str">
        <f aca="false">IF(AND(ISNUMBER(H112),ISNUMBER(I112)),I112-H112,"")</f>
        <v/>
      </c>
      <c r="K112" s="39" t="str">
        <f aca="false">IF(ISNUMBER(J112),J112*Übersicht!$F$18,"")</f>
        <v/>
      </c>
      <c r="L112" s="45"/>
      <c r="M112" s="45"/>
      <c r="N112" s="45"/>
      <c r="O112" s="40" t="str">
        <f aca="false">IF(ISNUMBER(J112),IFERROR(K112,0)+IFERROR(L112,0)+IFERROR(M112,0)+IFERROR(N112,0),"")</f>
        <v/>
      </c>
    </row>
    <row r="113" customFormat="false" ht="21.75" hidden="false" customHeight="true" outlineLevel="0" collapsed="false">
      <c r="B113" s="41"/>
      <c r="C113" s="42"/>
      <c r="D113" s="29" t="str">
        <f aca="false">IF(ISNUMBER(C113),CHOOSE(WEEKDAY(C113,2),"Montag","Dienstag","Mittwoch","Donnerstag","Freitag","Samstag","Sonntag"),"")</f>
        <v/>
      </c>
      <c r="E113" s="43"/>
      <c r="F113" s="43"/>
      <c r="G113" s="43"/>
      <c r="H113" s="44"/>
      <c r="I113" s="44"/>
      <c r="J113" s="31" t="str">
        <f aca="false">IF(AND(ISNUMBER(H113),ISNUMBER(I113)),I113-H113,"")</f>
        <v/>
      </c>
      <c r="K113" s="32" t="str">
        <f aca="false">IF(ISNUMBER(J113),J113*Übersicht!$F$18,"")</f>
        <v/>
      </c>
      <c r="L113" s="45"/>
      <c r="M113" s="45"/>
      <c r="N113" s="45"/>
      <c r="O113" s="33" t="str">
        <f aca="false">IF(ISNUMBER(J113),IFERROR(K113,0)+IFERROR(L113,0)+IFERROR(M113,0)+IFERROR(N113,0),"")</f>
        <v/>
      </c>
    </row>
    <row r="114" customFormat="false" ht="9.75" hidden="false" customHeight="true" outlineLevel="0" collapsed="false"/>
    <row r="115" customFormat="false" ht="30" hidden="false" customHeight="true" outlineLevel="0" collapsed="false">
      <c r="B115" s="46" t="s">
        <v>93</v>
      </c>
      <c r="C115" s="46"/>
      <c r="D115" s="46"/>
      <c r="E115" s="46"/>
      <c r="F115" s="46"/>
      <c r="G115" s="46"/>
      <c r="H115" s="47"/>
      <c r="I115" s="47"/>
      <c r="J115" s="48" t="n">
        <f aca="false">SUM(J11:J113)</f>
        <v>1522</v>
      </c>
      <c r="K115" s="49" t="n">
        <f aca="false">SUM(K11:K113)</f>
        <v>456.6</v>
      </c>
      <c r="L115" s="49" t="n">
        <f aca="false">SUM(L11:L113)</f>
        <v>41</v>
      </c>
      <c r="M115" s="49" t="n">
        <f aca="false">SUM(M11:M113)</f>
        <v>0</v>
      </c>
      <c r="N115" s="49" t="n">
        <f aca="false">SUM(N11:N113)</f>
        <v>13.2</v>
      </c>
      <c r="O115" s="50" t="n">
        <f aca="false">SUM(O11:O113)</f>
        <v>510.8</v>
      </c>
    </row>
    <row r="116" customFormat="false" ht="19.5" hidden="false" customHeight="true" outlineLevel="0" collapsed="false">
      <c r="B116" s="51" t="s">
        <v>94</v>
      </c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2" t="s">
        <v>95</v>
      </c>
    </row>
  </sheetData>
  <mergeCells count="10">
    <mergeCell ref="B2:O2"/>
    <mergeCell ref="B3:O3"/>
    <mergeCell ref="B6:O6"/>
    <mergeCell ref="B7:O7"/>
    <mergeCell ref="B9:D9"/>
    <mergeCell ref="E9:G9"/>
    <mergeCell ref="H9:J9"/>
    <mergeCell ref="K9:O9"/>
    <mergeCell ref="B115:G115"/>
    <mergeCell ref="B116:N116"/>
  </mergeCells>
  <conditionalFormatting sqref="J11:J113">
    <cfRule type="cellIs" priority="2" operator="lessThan" aboveAverage="0" equalAverage="0" bottom="0" percent="0" rank="0" text="" dxfId="0">
      <formula>0</formula>
    </cfRule>
  </conditionalFormatting>
  <printOptions headings="false" gridLines="false" gridLinesSet="true" horizontalCentered="tru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2026-07-21T11:24:25Z</dcterms:created>
  <dc:creator>openpyxl</dc:creator>
  <dc:description/>
  <dc:language>en-US</dc:language>
  <cp:lastModifiedBy/>
  <dcterms:modified xsi:type="dcterms:W3CDTF">2026-07-21T11:24:25Z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