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0A22DAE4-FCA5-4628-BF93-0FF31677B389}" xr6:coauthVersionLast="47" xr6:coauthVersionMax="47" xr10:uidLastSave="{00000000-0000-0000-0000-000000000000}"/>
  <bookViews>
    <workbookView xWindow="690" yWindow="690" windowWidth="25500" windowHeight="13500" xr2:uid="{00000000-000D-0000-FFFF-FFFF00000000}"/>
  </bookViews>
  <sheets>
    <sheet name="Abrechnung" sheetId="1" r:id="rId1"/>
    <sheet name="Hilfe" sheetId="2" r:id="rId2"/>
  </sheets>
  <definedNames>
    <definedName name="_xlnm._FilterDatabase" localSheetId="0" hidden="1">Abrechnung!$A$12:$G$28</definedName>
    <definedName name="_xlnm.Print_Titles" localSheetId="0">Abrechnung!$1:$12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G32" i="1" s="1"/>
  <c r="E27" i="1"/>
  <c r="G27" i="1" s="1"/>
  <c r="E26" i="1"/>
  <c r="G26" i="1" s="1"/>
  <c r="E25" i="1"/>
  <c r="G25" i="1" s="1"/>
  <c r="E24" i="1"/>
  <c r="G24" i="1" s="1"/>
  <c r="E23" i="1"/>
  <c r="G23" i="1" s="1"/>
  <c r="E22" i="1"/>
  <c r="G22" i="1" s="1"/>
  <c r="E21" i="1"/>
  <c r="G21" i="1" s="1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3" i="1"/>
  <c r="E28" i="1" l="1"/>
  <c r="G31" i="1" s="1"/>
  <c r="G13" i="1"/>
  <c r="G28" i="1" s="1"/>
  <c r="G33" i="1" s="1"/>
  <c r="G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B8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Wohnfläche der abgerechneten Wohnung</t>
        </r>
      </text>
    </comment>
    <comment ref="E8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Gesamtfläche des Gebäudes für die Standardverteilung nach m²</t>
        </r>
      </text>
    </comment>
    <comment ref="D12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Optionaler manueller Faktor, z. B. 8,5%. Wenn leer, wird die Flächenverteilung verwendet.</t>
        </r>
      </text>
    </comment>
  </commentList>
</comments>
</file>

<file path=xl/sharedStrings.xml><?xml version="1.0" encoding="utf-8"?>
<sst xmlns="http://schemas.openxmlformats.org/spreadsheetml/2006/main" count="81" uniqueCount="70">
  <si>
    <t>Nebenkostenabrechnung</t>
  </si>
  <si>
    <t>Abrechnungszeitraum und Kostenübersicht</t>
  </si>
  <si>
    <t>Allgemeine Angaben</t>
  </si>
  <si>
    <t>Vermieter</t>
  </si>
  <si>
    <t>Hausverwaltung Schneider GmbH</t>
  </si>
  <si>
    <t>Mieter</t>
  </si>
  <si>
    <t>Anna Becker</t>
  </si>
  <si>
    <t>Objekt / Wohnung</t>
  </si>
  <si>
    <t>Wohnung 3B</t>
  </si>
  <si>
    <t>Adresse</t>
  </si>
  <si>
    <t>Musterstraße 12, 40210 Düsseldorf</t>
  </si>
  <si>
    <t>Abrechnungszeitraum von</t>
  </si>
  <si>
    <t>Abrechnungszeitraum bis</t>
  </si>
  <si>
    <t>Wohnfläche Wohnung (m²)</t>
  </si>
  <si>
    <t>Gesamtwohnfläche Gebäude (m²)</t>
  </si>
  <si>
    <t>Standard-Verteilerschlüssel</t>
  </si>
  <si>
    <t>Wenn „Anteil Mieter“ leer ist, wird automatisch nach Wohnfläche (m²) verteilt.</t>
  </si>
  <si>
    <t>Kostenart</t>
  </si>
  <si>
    <t>Gesamtkosten (€)</t>
  </si>
  <si>
    <t>Umlageschlüssel</t>
  </si>
  <si>
    <t>Anteil Mieter</t>
  </si>
  <si>
    <t>Umlagefähiger Betrag (€)</t>
  </si>
  <si>
    <t>Vorauszahlung Mieter (€)</t>
  </si>
  <si>
    <t>Differenz (€)</t>
  </si>
  <si>
    <t>Grundsteuer</t>
  </si>
  <si>
    <t>m²</t>
  </si>
  <si>
    <t>Wasserversorgung</t>
  </si>
  <si>
    <t>Abwasser</t>
  </si>
  <si>
    <t>Heizung</t>
  </si>
  <si>
    <t>Verbrauch</t>
  </si>
  <si>
    <t>Warmwasser</t>
  </si>
  <si>
    <t>Müllabfuhr</t>
  </si>
  <si>
    <t>Straßenreinigung</t>
  </si>
  <si>
    <t>Gebäudereinigung</t>
  </si>
  <si>
    <t>Gartenpflege</t>
  </si>
  <si>
    <t>Allgemeinstrom</t>
  </si>
  <si>
    <t>Schornsteinfeger</t>
  </si>
  <si>
    <t>Versicherungen</t>
  </si>
  <si>
    <t>Hausmeister</t>
  </si>
  <si>
    <t>Aufzug</t>
  </si>
  <si>
    <t>Einheit</t>
  </si>
  <si>
    <t>Sonstige Betriebskosten</t>
  </si>
  <si>
    <t>Manuell</t>
  </si>
  <si>
    <t>Gesamtsumme</t>
  </si>
  <si>
    <t>Zusammenfassung</t>
  </si>
  <si>
    <t>Summe umlagefähige Kosten</t>
  </si>
  <si>
    <t>Geleistete Vorauszahlungen</t>
  </si>
  <si>
    <t>Ergebnis</t>
  </si>
  <si>
    <t>Status</t>
  </si>
  <si>
    <t>Hinweise / Anmerkungen</t>
  </si>
  <si>
    <t>Beispieldaten. Bitte Kostenarten, Vorauszahlungen und Verteilerschlüssel an Ihren Mietvertrag und die geltenden Vorschriften anpassen.</t>
  </si>
  <si>
    <t>Kurzhilfe zur Vorlage</t>
  </si>
  <si>
    <t>Thema</t>
  </si>
  <si>
    <t>Erläuterung</t>
  </si>
  <si>
    <t>Farbbeispiel</t>
  </si>
  <si>
    <t>Wofür ist diese Vorlage?</t>
  </si>
  <si>
    <t>Für eine einfache Nebenkostenabrechnung / Betriebskostenabrechnung mit automatischer Berechnung des Mieteranteils.</t>
  </si>
  <si>
    <t>So funktioniert die Berechnung</t>
  </si>
  <si>
    <t>Wenn in „Anteil Mieter“ kein Wert steht, rechnet die Vorlage automatisch mit Wohnfläche Wohnung / Gesamtwohnfläche Gebäude. Wenn dort ein Prozentwert steht, wird dieser verwendet.</t>
  </si>
  <si>
    <t>Eingabefelder</t>
  </si>
  <si>
    <t>Hell markierte Felder sind zur Eingabe gedacht.</t>
  </si>
  <si>
    <t>Berechnete Felder</t>
  </si>
  <si>
    <t>Graue Felder werden automatisch berechnet.</t>
  </si>
  <si>
    <t>Typische Kostenarten</t>
  </si>
  <si>
    <t>Grundsteuer, Wasser, Abwasser, Heizung, Warmwasser, Müllabfuhr, Reinigung, Versicherungen, Hausmeister, Aufzug usw.</t>
  </si>
  <si>
    <t>Wichtiger Hinweis</t>
  </si>
  <si>
    <t>Bitte Mietvertrag, Umlagevereinbarung und geltende Vorschriften prüfen, bevor die Abrechnung offiziell verwendet wird.</t>
  </si>
  <si>
    <t>Alle Beispielwerte sind frei editierbar.</t>
  </si>
  <si>
    <t>31.12.2026</t>
  </si>
  <si>
    <t>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</si>
</sst>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[$€-407]"/>
    <numFmt numFmtId="166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FFFFF"/>
      <name val="Calibri"/>
    </font>
    <font>
      <sz val="11"/>
      <color rgb="FF000000"/>
      <name val="Calibri"/>
    </font>
    <font>
      <i/>
      <sz val="11"/>
      <color rgb="FF1F415A"/>
      <name val="Calibri"/>
    </font>
    <font>
      <b/>
      <sz val="9"/>
      <color rgb="FFFFFFFF"/>
      <name val="Calibri"/>
    </font>
    <font>
      <b/>
      <sz val="11"/>
      <color rgb="FF000000"/>
      <name val="Calibri"/>
    </font>
    <font>
      <b/>
      <sz val="12"/>
      <color rgb="FF000000"/>
      <name val="Calibri"/>
    </font>
    <font>
      <b/>
      <sz val="11"/>
      <color rgb="FF1F415A"/>
      <name val="Calibri"/>
    </font>
    <font>
      <b/>
      <sz val="14"/>
      <color rgb="FFFFFFFF"/>
      <name val="Calibri"/>
    </font>
    <font>
      <b/>
      <sz val="10"/>
      <color rgb="FFFFFFFF"/>
      <name val="Calibri"/>
    </font>
    <font>
      <b/>
      <sz val="20"/>
      <color rgb="FFFFFFFF"/>
      <name val="Calibri"/>
      <family val="2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1F415A"/>
      </patternFill>
    </fill>
    <fill>
      <patternFill patternType="solid">
        <fgColor rgb="FFDCEFF1"/>
      </patternFill>
    </fill>
    <fill>
      <patternFill patternType="solid">
        <fgColor rgb="FFEEF6F7"/>
      </patternFill>
    </fill>
    <fill>
      <patternFill patternType="solid">
        <fgColor rgb="FFF2F4F5"/>
      </patternFill>
    </fill>
    <fill>
      <patternFill patternType="solid">
        <fgColor rgb="FFD9E8EA"/>
      </patternFill>
    </fill>
    <fill>
      <patternFill patternType="solid">
        <fgColor rgb="FFE6F2F4"/>
      </patternFill>
    </fill>
    <fill>
      <patternFill patternType="solid">
        <fgColor rgb="FFF7FAF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4">
    <border>
      <left/>
      <right/>
      <top/>
      <bottom/>
      <diagonal/>
    </border>
    <border>
      <left style="thin">
        <color rgb="FF8CA3A6"/>
      </left>
      <right style="thin">
        <color rgb="FF8CA3A6"/>
      </right>
      <top style="thin">
        <color rgb="FF8CA3A6"/>
      </top>
      <bottom style="thin">
        <color rgb="FF8CA3A6"/>
      </bottom>
      <diagonal/>
    </border>
    <border>
      <left style="medium">
        <color rgb="FF00484E"/>
      </left>
      <right style="medium">
        <color rgb="FF00484E"/>
      </right>
      <top style="medium">
        <color rgb="FF00484E"/>
      </top>
      <bottom style="medium">
        <color rgb="FF00484E"/>
      </bottom>
      <diagonal/>
    </border>
    <border>
      <left style="thin">
        <color rgb="FF8CA3A6"/>
      </left>
      <right style="thin">
        <color rgb="FF8CA3A6"/>
      </right>
      <top style="medium">
        <color rgb="FF00484E"/>
      </top>
      <bottom style="thin">
        <color rgb="FF8CA3A6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right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165" fontId="3" fillId="6" borderId="1" xfId="0" applyNumberFormat="1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center" vertical="center"/>
    </xf>
    <xf numFmtId="165" fontId="6" fillId="7" borderId="3" xfId="0" applyNumberFormat="1" applyFont="1" applyFill="1" applyBorder="1" applyAlignment="1">
      <alignment horizontal="right" vertical="center"/>
    </xf>
    <xf numFmtId="165" fontId="6" fillId="6" borderId="1" xfId="0" applyNumberFormat="1" applyFont="1" applyFill="1" applyBorder="1" applyAlignment="1">
      <alignment horizontal="right" vertical="center"/>
    </xf>
    <xf numFmtId="165" fontId="7" fillId="8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3" fillId="9" borderId="1" xfId="0" applyFont="1" applyFill="1" applyBorder="1" applyAlignment="1">
      <alignment vertical="top" wrapText="1"/>
    </xf>
    <xf numFmtId="0" fontId="0" fillId="0" borderId="0" xfId="0"/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left" vertical="center"/>
    </xf>
    <xf numFmtId="0" fontId="2" fillId="10" borderId="1" xfId="0" applyFont="1" applyFill="1" applyBorder="1" applyAlignment="1">
      <alignment horizontal="left" vertical="center"/>
    </xf>
    <xf numFmtId="0" fontId="0" fillId="10" borderId="0" xfId="0" applyFill="1"/>
    <xf numFmtId="0" fontId="11" fillId="10" borderId="2" xfId="0" applyFont="1" applyFill="1" applyBorder="1" applyAlignment="1">
      <alignment horizontal="center" vertical="center" wrapText="1"/>
    </xf>
    <xf numFmtId="0" fontId="12" fillId="10" borderId="0" xfId="0" applyFont="1" applyFill="1"/>
    <xf numFmtId="0" fontId="2" fillId="11" borderId="1" xfId="0" applyFont="1" applyFill="1" applyBorder="1" applyAlignment="1">
      <alignment horizontal="left" vertical="center"/>
    </xf>
  </cellXfs>
  <cellStyles count="1">
    <cellStyle name="Standard" xfId="0" builtinId="0"/>
  </cellStyles>
  <dxfs count="4">
    <dxf>
      <fill>
        <patternFill>
          <bgColor rgb="FFE8F8F5"/>
        </patternFill>
      </fill>
    </dxf>
    <dxf>
      <fill>
        <patternFill>
          <bgColor rgb="FFFDEDEC"/>
        </patternFill>
      </fill>
    </dxf>
    <dxf>
      <fill>
        <patternFill>
          <bgColor rgb="FFE8F8F5"/>
        </patternFill>
      </fill>
    </dxf>
    <dxf>
      <fill>
        <patternFill>
          <bgColor rgb="FFFDED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447675</xdr:colOff>
      <xdr:row>48</xdr:row>
      <xdr:rowOff>180975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5D4A1945-F4AC-6EF5-5D76-E169057D37B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447675</xdr:colOff>
      <xdr:row>48</xdr:row>
      <xdr:rowOff>180975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4337B9C1-183B-CC5A-1F13-77379755376E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6678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showGridLines="0" tabSelected="1" workbookViewId="0">
      <selection activeCell="I39" sqref="I39"/>
    </sheetView>
  </sheetViews>
  <sheetFormatPr baseColWidth="10" defaultColWidth="9.140625" defaultRowHeight="15" x14ac:dyDescent="0.25"/>
  <cols>
    <col min="1" max="1" width="25.85546875" bestFit="1" customWidth="1"/>
    <col min="2" max="2" width="13.7109375" bestFit="1" customWidth="1"/>
    <col min="3" max="3" width="12.85546875" bestFit="1" customWidth="1"/>
    <col min="4" max="4" width="31.7109375" bestFit="1" customWidth="1"/>
    <col min="5" max="5" width="16.85546875" bestFit="1" customWidth="1"/>
    <col min="6" max="6" width="19" customWidth="1"/>
    <col min="7" max="7" width="12.28515625" bestFit="1" customWidth="1"/>
  </cols>
  <sheetData>
    <row r="1" spans="1:7" ht="26.25" x14ac:dyDescent="0.4">
      <c r="A1" s="32" t="s">
        <v>0</v>
      </c>
      <c r="B1" s="33"/>
      <c r="C1" s="33"/>
      <c r="D1" s="33"/>
      <c r="E1" s="33"/>
      <c r="F1" s="33"/>
      <c r="G1" s="33"/>
    </row>
    <row r="2" spans="1:7" x14ac:dyDescent="0.25">
      <c r="A2" s="23" t="s">
        <v>1</v>
      </c>
      <c r="B2" s="17"/>
      <c r="C2" s="17"/>
      <c r="D2" s="17"/>
      <c r="E2" s="17"/>
      <c r="F2" s="17"/>
      <c r="G2" s="17"/>
    </row>
    <row r="4" spans="1:7" x14ac:dyDescent="0.25">
      <c r="A4" s="30" t="s">
        <v>2</v>
      </c>
      <c r="B4" s="31"/>
      <c r="C4" s="31"/>
      <c r="D4" s="31"/>
      <c r="E4" s="31"/>
      <c r="F4" s="31"/>
      <c r="G4" s="31"/>
    </row>
    <row r="5" spans="1:7" x14ac:dyDescent="0.25">
      <c r="A5" s="29" t="s">
        <v>3</v>
      </c>
      <c r="B5" s="22" t="s">
        <v>4</v>
      </c>
      <c r="C5" s="22"/>
      <c r="D5" s="29" t="s">
        <v>5</v>
      </c>
      <c r="E5" s="22" t="s">
        <v>6</v>
      </c>
      <c r="F5" s="22"/>
      <c r="G5" s="22"/>
    </row>
    <row r="6" spans="1:7" x14ac:dyDescent="0.25">
      <c r="A6" s="29" t="s">
        <v>7</v>
      </c>
      <c r="B6" s="22" t="s">
        <v>8</v>
      </c>
      <c r="C6" s="22"/>
      <c r="D6" s="29" t="s">
        <v>9</v>
      </c>
      <c r="E6" s="22" t="s">
        <v>10</v>
      </c>
      <c r="F6" s="22"/>
      <c r="G6" s="22"/>
    </row>
    <row r="7" spans="1:7" x14ac:dyDescent="0.25">
      <c r="A7" s="29" t="s">
        <v>11</v>
      </c>
      <c r="B7" s="27" t="s">
        <v>69</v>
      </c>
      <c r="C7" s="19"/>
      <c r="D7" s="29" t="s">
        <v>12</v>
      </c>
      <c r="E7" s="27" t="s">
        <v>68</v>
      </c>
      <c r="F7" s="19"/>
      <c r="G7" s="19"/>
    </row>
    <row r="8" spans="1:7" x14ac:dyDescent="0.25">
      <c r="A8" s="29" t="s">
        <v>13</v>
      </c>
      <c r="B8" s="18">
        <v>100</v>
      </c>
      <c r="C8" s="19"/>
      <c r="D8" s="29" t="s">
        <v>14</v>
      </c>
      <c r="E8" s="18">
        <v>1000</v>
      </c>
      <c r="F8" s="19"/>
      <c r="G8" s="19"/>
    </row>
    <row r="9" spans="1:7" x14ac:dyDescent="0.25">
      <c r="A9" s="34" t="s">
        <v>15</v>
      </c>
      <c r="B9" s="24" t="s">
        <v>16</v>
      </c>
      <c r="C9" s="24"/>
      <c r="D9" s="24"/>
      <c r="E9" s="24"/>
      <c r="F9" s="24"/>
      <c r="G9" s="24"/>
    </row>
    <row r="12" spans="1:7" ht="30" customHeight="1" x14ac:dyDescent="0.25">
      <c r="A12" s="28" t="s">
        <v>17</v>
      </c>
      <c r="B12" s="28" t="s">
        <v>18</v>
      </c>
      <c r="C12" s="28" t="s">
        <v>19</v>
      </c>
      <c r="D12" s="28" t="s">
        <v>20</v>
      </c>
      <c r="E12" s="28" t="s">
        <v>21</v>
      </c>
      <c r="F12" s="28" t="s">
        <v>22</v>
      </c>
      <c r="G12" s="28" t="s">
        <v>23</v>
      </c>
    </row>
    <row r="13" spans="1:7" x14ac:dyDescent="0.25">
      <c r="A13" s="1" t="s">
        <v>24</v>
      </c>
      <c r="B13" s="3">
        <v>2400</v>
      </c>
      <c r="C13" s="2" t="s">
        <v>25</v>
      </c>
      <c r="D13" s="4"/>
      <c r="E13" s="5">
        <f t="shared" ref="E13:E27" si="0">IF(B13="","",IF(ISNUMBER(D13),B13*D13,IFERROR(B13*$B$8/$E$8,0)))</f>
        <v>240</v>
      </c>
      <c r="F13" s="3">
        <v>180</v>
      </c>
      <c r="G13" s="5">
        <f t="shared" ref="G13:G27" si="1">IF(E13="","",E13-F13)</f>
        <v>60</v>
      </c>
    </row>
    <row r="14" spans="1:7" x14ac:dyDescent="0.25">
      <c r="A14" s="1" t="s">
        <v>26</v>
      </c>
      <c r="B14" s="3">
        <v>1800</v>
      </c>
      <c r="C14" s="2" t="s">
        <v>25</v>
      </c>
      <c r="D14" s="4"/>
      <c r="E14" s="5">
        <f t="shared" si="0"/>
        <v>180</v>
      </c>
      <c r="F14" s="3">
        <v>150</v>
      </c>
      <c r="G14" s="5">
        <f t="shared" si="1"/>
        <v>30</v>
      </c>
    </row>
    <row r="15" spans="1:7" x14ac:dyDescent="0.25">
      <c r="A15" s="1" t="s">
        <v>27</v>
      </c>
      <c r="B15" s="3">
        <v>1500</v>
      </c>
      <c r="C15" s="2" t="s">
        <v>25</v>
      </c>
      <c r="D15" s="4"/>
      <c r="E15" s="5">
        <f t="shared" si="0"/>
        <v>150</v>
      </c>
      <c r="F15" s="3">
        <v>120</v>
      </c>
      <c r="G15" s="5">
        <f t="shared" si="1"/>
        <v>30</v>
      </c>
    </row>
    <row r="16" spans="1:7" x14ac:dyDescent="0.25">
      <c r="A16" s="1" t="s">
        <v>28</v>
      </c>
      <c r="B16" s="3">
        <v>4800</v>
      </c>
      <c r="C16" s="2" t="s">
        <v>29</v>
      </c>
      <c r="D16" s="4">
        <v>9.1999999999999998E-2</v>
      </c>
      <c r="E16" s="5">
        <f t="shared" si="0"/>
        <v>441.59999999999997</v>
      </c>
      <c r="F16" s="3">
        <v>380</v>
      </c>
      <c r="G16" s="5">
        <f t="shared" si="1"/>
        <v>61.599999999999966</v>
      </c>
    </row>
    <row r="17" spans="1:7" x14ac:dyDescent="0.25">
      <c r="A17" s="1" t="s">
        <v>30</v>
      </c>
      <c r="B17" s="3">
        <v>1200</v>
      </c>
      <c r="C17" s="2" t="s">
        <v>29</v>
      </c>
      <c r="D17" s="4">
        <v>9.1999999999999998E-2</v>
      </c>
      <c r="E17" s="5">
        <f t="shared" si="0"/>
        <v>110.39999999999999</v>
      </c>
      <c r="F17" s="3">
        <v>95</v>
      </c>
      <c r="G17" s="5">
        <f t="shared" si="1"/>
        <v>15.399999999999991</v>
      </c>
    </row>
    <row r="18" spans="1:7" x14ac:dyDescent="0.25">
      <c r="A18" s="1" t="s">
        <v>31</v>
      </c>
      <c r="B18" s="3">
        <v>900</v>
      </c>
      <c r="C18" s="2" t="s">
        <v>25</v>
      </c>
      <c r="D18" s="4"/>
      <c r="E18" s="5">
        <f t="shared" si="0"/>
        <v>90</v>
      </c>
      <c r="F18" s="3">
        <v>70</v>
      </c>
      <c r="G18" s="5">
        <f t="shared" si="1"/>
        <v>20</v>
      </c>
    </row>
    <row r="19" spans="1:7" x14ac:dyDescent="0.25">
      <c r="A19" s="1" t="s">
        <v>32</v>
      </c>
      <c r="B19" s="3">
        <v>300</v>
      </c>
      <c r="C19" s="2" t="s">
        <v>25</v>
      </c>
      <c r="D19" s="4"/>
      <c r="E19" s="5">
        <f t="shared" si="0"/>
        <v>30</v>
      </c>
      <c r="F19" s="3">
        <v>25</v>
      </c>
      <c r="G19" s="5">
        <f t="shared" si="1"/>
        <v>5</v>
      </c>
    </row>
    <row r="20" spans="1:7" x14ac:dyDescent="0.25">
      <c r="A20" s="1" t="s">
        <v>33</v>
      </c>
      <c r="B20" s="3">
        <v>1100</v>
      </c>
      <c r="C20" s="2" t="s">
        <v>25</v>
      </c>
      <c r="D20" s="4"/>
      <c r="E20" s="5">
        <f t="shared" si="0"/>
        <v>110</v>
      </c>
      <c r="F20" s="3">
        <v>85</v>
      </c>
      <c r="G20" s="5">
        <f t="shared" si="1"/>
        <v>25</v>
      </c>
    </row>
    <row r="21" spans="1:7" x14ac:dyDescent="0.25">
      <c r="A21" s="1" t="s">
        <v>34</v>
      </c>
      <c r="B21" s="3">
        <v>650</v>
      </c>
      <c r="C21" s="2" t="s">
        <v>25</v>
      </c>
      <c r="D21" s="4"/>
      <c r="E21" s="5">
        <f t="shared" si="0"/>
        <v>65</v>
      </c>
      <c r="F21" s="3">
        <v>50</v>
      </c>
      <c r="G21" s="5">
        <f t="shared" si="1"/>
        <v>15</v>
      </c>
    </row>
    <row r="22" spans="1:7" x14ac:dyDescent="0.25">
      <c r="A22" s="1" t="s">
        <v>35</v>
      </c>
      <c r="B22" s="3">
        <v>720</v>
      </c>
      <c r="C22" s="2" t="s">
        <v>25</v>
      </c>
      <c r="D22" s="4"/>
      <c r="E22" s="5">
        <f t="shared" si="0"/>
        <v>72</v>
      </c>
      <c r="F22" s="3">
        <v>55</v>
      </c>
      <c r="G22" s="5">
        <f t="shared" si="1"/>
        <v>17</v>
      </c>
    </row>
    <row r="23" spans="1:7" x14ac:dyDescent="0.25">
      <c r="A23" s="1" t="s">
        <v>36</v>
      </c>
      <c r="B23" s="3">
        <v>260</v>
      </c>
      <c r="C23" s="2" t="s">
        <v>25</v>
      </c>
      <c r="D23" s="4"/>
      <c r="E23" s="5">
        <f t="shared" si="0"/>
        <v>26</v>
      </c>
      <c r="F23" s="3">
        <v>20</v>
      </c>
      <c r="G23" s="5">
        <f t="shared" si="1"/>
        <v>6</v>
      </c>
    </row>
    <row r="24" spans="1:7" x14ac:dyDescent="0.25">
      <c r="A24" s="1" t="s">
        <v>37</v>
      </c>
      <c r="B24" s="3">
        <v>1450</v>
      </c>
      <c r="C24" s="2" t="s">
        <v>25</v>
      </c>
      <c r="D24" s="4"/>
      <c r="E24" s="5">
        <f t="shared" si="0"/>
        <v>145</v>
      </c>
      <c r="F24" s="3">
        <v>110</v>
      </c>
      <c r="G24" s="5">
        <f t="shared" si="1"/>
        <v>35</v>
      </c>
    </row>
    <row r="25" spans="1:7" x14ac:dyDescent="0.25">
      <c r="A25" s="1" t="s">
        <v>38</v>
      </c>
      <c r="B25" s="3">
        <v>3600</v>
      </c>
      <c r="C25" s="2" t="s">
        <v>25</v>
      </c>
      <c r="D25" s="4"/>
      <c r="E25" s="5">
        <f t="shared" si="0"/>
        <v>360</v>
      </c>
      <c r="F25" s="3">
        <v>270</v>
      </c>
      <c r="G25" s="5">
        <f t="shared" si="1"/>
        <v>90</v>
      </c>
    </row>
    <row r="26" spans="1:7" x14ac:dyDescent="0.25">
      <c r="A26" s="1" t="s">
        <v>39</v>
      </c>
      <c r="B26" s="3">
        <v>1600</v>
      </c>
      <c r="C26" s="2" t="s">
        <v>40</v>
      </c>
      <c r="D26" s="4">
        <v>0.1</v>
      </c>
      <c r="E26" s="5">
        <f t="shared" si="0"/>
        <v>160</v>
      </c>
      <c r="F26" s="3">
        <v>130</v>
      </c>
      <c r="G26" s="5">
        <f t="shared" si="1"/>
        <v>30</v>
      </c>
    </row>
    <row r="27" spans="1:7" x14ac:dyDescent="0.25">
      <c r="A27" s="1" t="s">
        <v>41</v>
      </c>
      <c r="B27" s="3">
        <v>420</v>
      </c>
      <c r="C27" s="2" t="s">
        <v>42</v>
      </c>
      <c r="D27" s="4">
        <v>8.5000000000000006E-2</v>
      </c>
      <c r="E27" s="5">
        <f t="shared" si="0"/>
        <v>35.700000000000003</v>
      </c>
      <c r="F27" s="3">
        <v>30</v>
      </c>
      <c r="G27" s="5">
        <f t="shared" si="1"/>
        <v>5.7000000000000028</v>
      </c>
    </row>
    <row r="28" spans="1:7" x14ac:dyDescent="0.25">
      <c r="A28" s="6" t="s">
        <v>43</v>
      </c>
      <c r="B28" s="7"/>
      <c r="C28" s="7"/>
      <c r="D28" s="7"/>
      <c r="E28" s="8">
        <f>SUM(E13:E27)</f>
        <v>2215.6999999999998</v>
      </c>
      <c r="F28" s="8">
        <f>SUM(F13:F27)</f>
        <v>1770</v>
      </c>
      <c r="G28" s="8">
        <f>SUM(G13:G27)</f>
        <v>445.69999999999993</v>
      </c>
    </row>
    <row r="30" spans="1:7" x14ac:dyDescent="0.25">
      <c r="A30" s="20" t="s">
        <v>44</v>
      </c>
      <c r="B30" s="17"/>
      <c r="C30" s="17"/>
      <c r="D30" s="17"/>
      <c r="E30" s="17"/>
      <c r="F30" s="17"/>
      <c r="G30" s="17"/>
    </row>
    <row r="31" spans="1:7" x14ac:dyDescent="0.25">
      <c r="A31" s="21" t="s">
        <v>45</v>
      </c>
      <c r="B31" s="17"/>
      <c r="C31" s="17"/>
      <c r="D31" s="17"/>
      <c r="E31" s="17"/>
      <c r="F31" s="17"/>
      <c r="G31" s="9">
        <f>E28</f>
        <v>2215.6999999999998</v>
      </c>
    </row>
    <row r="32" spans="1:7" x14ac:dyDescent="0.25">
      <c r="A32" s="21" t="s">
        <v>46</v>
      </c>
      <c r="B32" s="17"/>
      <c r="C32" s="17"/>
      <c r="D32" s="17"/>
      <c r="E32" s="17"/>
      <c r="F32" s="17"/>
      <c r="G32" s="9">
        <f>F28</f>
        <v>1770</v>
      </c>
    </row>
    <row r="33" spans="1:7" ht="15.75" x14ac:dyDescent="0.25">
      <c r="A33" s="21" t="s">
        <v>47</v>
      </c>
      <c r="B33" s="17"/>
      <c r="C33" s="17"/>
      <c r="D33" s="17"/>
      <c r="E33" s="17"/>
      <c r="F33" s="17"/>
      <c r="G33" s="10">
        <f>G28</f>
        <v>445.69999999999993</v>
      </c>
    </row>
    <row r="34" spans="1:7" x14ac:dyDescent="0.25">
      <c r="A34" s="21" t="s">
        <v>48</v>
      </c>
      <c r="B34" s="17"/>
      <c r="C34" s="17"/>
      <c r="D34" s="17"/>
      <c r="E34" s="17"/>
      <c r="F34" s="17"/>
      <c r="G34" s="11" t="str">
        <f>IF(G33&gt;0,"Nachzahlung",IF(G33&lt;0,"Guthaben des Mieters","Ausgeglichen"))</f>
        <v>Nachzahlung</v>
      </c>
    </row>
    <row r="36" spans="1:7" x14ac:dyDescent="0.25">
      <c r="A36" s="20" t="s">
        <v>49</v>
      </c>
      <c r="B36" s="17"/>
      <c r="C36" s="17"/>
      <c r="D36" s="17"/>
      <c r="E36" s="17"/>
      <c r="F36" s="17"/>
      <c r="G36" s="17"/>
    </row>
    <row r="37" spans="1:7" x14ac:dyDescent="0.25">
      <c r="A37" s="16" t="s">
        <v>50</v>
      </c>
      <c r="B37" s="17"/>
      <c r="C37" s="17"/>
      <c r="D37" s="17"/>
      <c r="E37" s="17"/>
      <c r="F37" s="17"/>
      <c r="G37" s="17"/>
    </row>
    <row r="38" spans="1:7" x14ac:dyDescent="0.25">
      <c r="A38" s="17"/>
      <c r="B38" s="17"/>
      <c r="C38" s="17"/>
      <c r="D38" s="17"/>
      <c r="E38" s="17"/>
      <c r="F38" s="17"/>
      <c r="G38" s="17"/>
    </row>
    <row r="39" spans="1:7" x14ac:dyDescent="0.25">
      <c r="A39" s="17"/>
      <c r="B39" s="17"/>
      <c r="C39" s="17"/>
      <c r="D39" s="17"/>
      <c r="E39" s="17"/>
      <c r="F39" s="17"/>
      <c r="G39" s="17"/>
    </row>
    <row r="40" spans="1:7" x14ac:dyDescent="0.25">
      <c r="A40" s="17"/>
      <c r="B40" s="17"/>
      <c r="C40" s="17"/>
      <c r="D40" s="17"/>
      <c r="E40" s="17"/>
      <c r="F40" s="17"/>
      <c r="G40" s="17"/>
    </row>
  </sheetData>
  <mergeCells count="19">
    <mergeCell ref="B9:G9"/>
    <mergeCell ref="A32:F32"/>
    <mergeCell ref="A30:G30"/>
    <mergeCell ref="A37:G40"/>
    <mergeCell ref="B8:C8"/>
    <mergeCell ref="E7:G7"/>
    <mergeCell ref="A36:G36"/>
    <mergeCell ref="A1:G1"/>
    <mergeCell ref="A31:F31"/>
    <mergeCell ref="A34:F34"/>
    <mergeCell ref="B6:C6"/>
    <mergeCell ref="E5:G5"/>
    <mergeCell ref="B5:C5"/>
    <mergeCell ref="E8:G8"/>
    <mergeCell ref="A2:G2"/>
    <mergeCell ref="B7:C7"/>
    <mergeCell ref="A4:G4"/>
    <mergeCell ref="E6:G6"/>
    <mergeCell ref="A33:F33"/>
  </mergeCells>
  <conditionalFormatting sqref="G13:G28">
    <cfRule type="cellIs" dxfId="3" priority="1" operator="greaterThan">
      <formula>0</formula>
    </cfRule>
    <cfRule type="cellIs" dxfId="2" priority="2" operator="lessThan">
      <formula>0</formula>
    </cfRule>
  </conditionalFormatting>
  <conditionalFormatting sqref="G33">
    <cfRule type="cellIs" dxfId="1" priority="3" operator="greaterThan">
      <formula>0</formula>
    </cfRule>
    <cfRule type="cellIs" dxfId="0" priority="4" operator="lessThan">
      <formula>0</formula>
    </cfRule>
  </conditionalFormatting>
  <dataValidations count="1">
    <dataValidation type="list" allowBlank="1" sqref="C13:C27" xr:uid="{00000000-0002-0000-0000-000000000000}">
      <formula1>"m²,Verbrauch,Personen,Einheit,Manuell"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showGridLines="0" workbookViewId="0"/>
  </sheetViews>
  <sheetFormatPr baseColWidth="10" defaultColWidth="9.140625" defaultRowHeight="15" x14ac:dyDescent="0.25"/>
  <cols>
    <col min="1" max="1" width="34" customWidth="1"/>
    <col min="2" max="2" width="82" customWidth="1"/>
    <col min="3" max="3" width="22" customWidth="1"/>
  </cols>
  <sheetData>
    <row r="1" spans="1:3" x14ac:dyDescent="0.25">
      <c r="A1" s="25" t="s">
        <v>51</v>
      </c>
      <c r="B1" s="17"/>
      <c r="C1" s="17"/>
    </row>
    <row r="3" spans="1:3" x14ac:dyDescent="0.25">
      <c r="A3" s="12" t="s">
        <v>52</v>
      </c>
      <c r="B3" s="12" t="s">
        <v>53</v>
      </c>
      <c r="C3" s="12" t="s">
        <v>54</v>
      </c>
    </row>
    <row r="4" spans="1:3" ht="30" x14ac:dyDescent="0.25">
      <c r="A4" s="13" t="s">
        <v>55</v>
      </c>
      <c r="B4" s="13" t="s">
        <v>56</v>
      </c>
      <c r="C4" s="13"/>
    </row>
    <row r="5" spans="1:3" ht="45" x14ac:dyDescent="0.25">
      <c r="A5" s="13" t="s">
        <v>57</v>
      </c>
      <c r="B5" s="13" t="s">
        <v>58</v>
      </c>
      <c r="C5" s="13"/>
    </row>
    <row r="6" spans="1:3" x14ac:dyDescent="0.25">
      <c r="A6" s="13" t="s">
        <v>59</v>
      </c>
      <c r="B6" s="13" t="s">
        <v>60</v>
      </c>
      <c r="C6" s="14"/>
    </row>
    <row r="7" spans="1:3" x14ac:dyDescent="0.25">
      <c r="A7" s="13" t="s">
        <v>61</v>
      </c>
      <c r="B7" s="13" t="s">
        <v>62</v>
      </c>
      <c r="C7" s="15"/>
    </row>
    <row r="8" spans="1:3" ht="30" x14ac:dyDescent="0.25">
      <c r="A8" s="13" t="s">
        <v>63</v>
      </c>
      <c r="B8" s="13" t="s">
        <v>64</v>
      </c>
      <c r="C8" s="13"/>
    </row>
    <row r="9" spans="1:3" ht="30" x14ac:dyDescent="0.25">
      <c r="A9" s="13" t="s">
        <v>65</v>
      </c>
      <c r="B9" s="13" t="s">
        <v>66</v>
      </c>
      <c r="C9" s="13"/>
    </row>
    <row r="11" spans="1:3" x14ac:dyDescent="0.25">
      <c r="A11" s="26" t="s">
        <v>67</v>
      </c>
      <c r="B11" s="17"/>
      <c r="C11" s="17"/>
    </row>
  </sheetData>
  <mergeCells count="2">
    <mergeCell ref="A1:C1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Abrechnung</vt:lpstr>
      <vt:lpstr>Hilfe</vt:lpstr>
      <vt:lpstr>Abrechnung!Drucktitel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2026-07-16T09:17:13Z</dcterms:modified>
</cp:coreProperties>
</file>