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Übersicht" sheetId="1" state="visible" r:id="rId3"/>
    <sheet name="Einarbeitungsplan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<sst xmlns="http://schemas.openxmlformats.org/spreadsheetml/2006/main" count="135" uniqueCount="77">
  <si>
    <t xml:space="preserve">EINARBEITUNGSPLAN</t>
  </si>
  <si>
    <t xml:space="preserve">Onboarding-Übersicht  ·  Geschäftsjahr 2026</t>
  </si>
  <si>
    <t xml:space="preserve">STAMMDATEN</t>
  </si>
  <si>
    <t xml:space="preserve">Unternehmen</t>
  </si>
  <si>
    <t xml:space="preserve">Nordlicht Handels GmbH</t>
  </si>
  <si>
    <t xml:space="preserve">Eintrittsdatum</t>
  </si>
  <si>
    <t xml:space="preserve">02.03.2026</t>
  </si>
  <si>
    <t xml:space="preserve">Mitarbeiter:in</t>
  </si>
  <si>
    <t xml:space="preserve">Lena Hoffmann</t>
  </si>
  <si>
    <t xml:space="preserve">Vorgesetzte:r</t>
  </si>
  <si>
    <t xml:space="preserve">Markus Weber</t>
  </si>
  <si>
    <t xml:space="preserve">Position</t>
  </si>
  <si>
    <t xml:space="preserve">Kaufmännische Mitarbeiterin</t>
  </si>
  <si>
    <t xml:space="preserve">Pate / Mentor:in</t>
  </si>
  <si>
    <t xml:space="preserve">Sabine König</t>
  </si>
  <si>
    <t xml:space="preserve">Abteilung</t>
  </si>
  <si>
    <t xml:space="preserve">Vertriebsinnendienst</t>
  </si>
  <si>
    <t xml:space="preserve">Personal (HR)</t>
  </si>
  <si>
    <t xml:space="preserve">Julia Brandt</t>
  </si>
  <si>
    <t xml:space="preserve">Standort</t>
  </si>
  <si>
    <t xml:space="preserve">Hamburg</t>
  </si>
  <si>
    <t xml:space="preserve">Geplantes Ende</t>
  </si>
  <si>
    <t xml:space="preserve">29.05.2026</t>
  </si>
  <si>
    <t xml:space="preserve">KENNZAHLEN</t>
  </si>
  <si>
    <t xml:space="preserve">Aufgaben
gesamt</t>
  </si>
  <si>
    <t xml:space="preserve">Erledigt</t>
  </si>
  <si>
    <t xml:space="preserve">In Arbeit</t>
  </si>
  <si>
    <t xml:space="preserve">Offen</t>
  </si>
  <si>
    <t xml:space="preserve">Gesamt-
fortschritt</t>
  </si>
  <si>
    <t xml:space="preserve">FORTSCHRITT NACH PHASE</t>
  </si>
  <si>
    <t xml:space="preserve">Phase</t>
  </si>
  <si>
    <t xml:space="preserve">Aufgaben</t>
  </si>
  <si>
    <t xml:space="preserve">Fortschritt</t>
  </si>
  <si>
    <t xml:space="preserve">Vorbereitung (vor Tag 1)</t>
  </si>
  <si>
    <t xml:space="preserve">1. Arbeitstag</t>
  </si>
  <si>
    <t xml:space="preserve">Erste Woche</t>
  </si>
  <si>
    <t xml:space="preserve">Erster Monat</t>
  </si>
  <si>
    <t xml:space="preserve">Probezeit (bis Monat 3)</t>
  </si>
  <si>
    <t xml:space="preserve">Feedback &amp; Abschluss</t>
  </si>
  <si>
    <t xml:space="preserve">Gesamt</t>
  </si>
  <si>
    <t xml:space="preserve">LEGENDE &amp; HINWEISE</t>
  </si>
  <si>
    <t xml:space="preserve">Verschoben</t>
  </si>
  <si>
    <t xml:space="preserve">Hinweis: Nur im Blatt „Einarbeitungsplan“ Aufgaben, Termine und Status pflegen. Phase und Status über die Auswahllisten wählen. Diese Übersicht sowie die roten Markierungen überfälliger Termine berechnen sich automatisch.</t>
  </si>
  <si>
    <t xml:space="preserve">Strukturierte Einarbeitung neuer Mitarbeitender  ·  Onboarding-Plan 2026</t>
  </si>
  <si>
    <t xml:space="preserve">Nr.</t>
  </si>
  <si>
    <t xml:space="preserve">Aufgabe / Thema</t>
  </si>
  <si>
    <t xml:space="preserve">Verantwortlich</t>
  </si>
  <si>
    <t xml:space="preserve">Start</t>
  </si>
  <si>
    <t xml:space="preserve">Fällig</t>
  </si>
  <si>
    <t xml:space="preserve">Status</t>
  </si>
  <si>
    <t xml:space="preserve">Erledigt am</t>
  </si>
  <si>
    <t xml:space="preserve">Notizen / Feedback</t>
  </si>
  <si>
    <t xml:space="preserve">Arbeitsplatz einrichten (Schreibtisch, Material, Schlüssel)</t>
  </si>
  <si>
    <t xml:space="preserve">Office Management</t>
  </si>
  <si>
    <t xml:space="preserve">IT-Ausstattung &amp; Zugänge vorbereiten (Laptop, E-Mail, Konten)</t>
  </si>
  <si>
    <t xml:space="preserve">IT</t>
  </si>
  <si>
    <t xml:space="preserve">VPN-Zugang nachreichen</t>
  </si>
  <si>
    <t xml:space="preserve">Willkommens-E-Mail mit Ablaufplan versenden</t>
  </si>
  <si>
    <t xml:space="preserve">Team über Neuzugang informieren</t>
  </si>
  <si>
    <t xml:space="preserve">Teamleitung</t>
  </si>
  <si>
    <t xml:space="preserve">Begrüßung &amp; Rundgang durch das Unternehmen</t>
  </si>
  <si>
    <t xml:space="preserve">Vorstellung im Team</t>
  </si>
  <si>
    <t xml:space="preserve">Übergabe Arbeitsmittel &amp; Zugangsdaten</t>
  </si>
  <si>
    <t xml:space="preserve">Einweisung Arbeitssicherheit &amp; Datenschutz</t>
  </si>
  <si>
    <t xml:space="preserve">Unterschriften eingeholt</t>
  </si>
  <si>
    <t xml:space="preserve">Einführung in interne Tools &amp; Systeme</t>
  </si>
  <si>
    <t xml:space="preserve">Überblick über Prozesse &amp; Zuständigkeiten</t>
  </si>
  <si>
    <t xml:space="preserve">Teil 2 nächste Woche</t>
  </si>
  <si>
    <t xml:space="preserve">Wichtige Ansprechpartner:innen kennenlernen</t>
  </si>
  <si>
    <t xml:space="preserve">Einarbeitung in die Kernaufgaben</t>
  </si>
  <si>
    <t xml:space="preserve">Teilnahme an Team- &amp; Abteilungsmeetings</t>
  </si>
  <si>
    <t xml:space="preserve">Zwischengespräch: Feedback erste Wochen</t>
  </si>
  <si>
    <t xml:space="preserve">Eigenständige Übernahme von Aufgaben</t>
  </si>
  <si>
    <t xml:space="preserve">Schulungen / Weiterbildung nach Bedarf</t>
  </si>
  <si>
    <t xml:space="preserve">auf Mai verschoben</t>
  </si>
  <si>
    <t xml:space="preserve">Probezeit-Feedbackgespräch</t>
  </si>
  <si>
    <t xml:space="preserve">Abschluss der Einarbeitung &amp; Zielvereinbarung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</si>
</sst>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\ %"/>
    <numFmt numFmtId="166" formatCode="General"/>
    <numFmt numFmtId="167" formatCode="dd\.mm\.yyyy"/>
  </numFmts>
  <fonts count="2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FFFFFF"/>
      <name val="Calibri"/>
      <family val="0"/>
      <charset val="1"/>
    </font>
    <font>
      <sz val="11"/>
      <color rgb="FFFFFFFF"/>
      <name val="Calibri"/>
      <family val="0"/>
      <charset val="1"/>
    </font>
    <font>
      <b val="true"/>
      <sz val="11"/>
      <color rgb="FF0F4C5C"/>
      <name val="Calibri"/>
      <family val="0"/>
      <charset val="1"/>
    </font>
    <font>
      <b val="true"/>
      <sz val="10"/>
      <color rgb="FF5A6B72"/>
      <name val="Calibri"/>
      <family val="0"/>
      <charset val="1"/>
    </font>
    <font>
      <sz val="10"/>
      <color rgb="FF0A3742"/>
      <name val="Calibri"/>
      <family val="0"/>
      <charset val="1"/>
    </font>
    <font>
      <b val="true"/>
      <sz val="9"/>
      <color rgb="FF5A6B72"/>
      <name val="Calibri"/>
      <family val="0"/>
      <charset val="1"/>
    </font>
    <font>
      <b val="true"/>
      <sz val="26"/>
      <color rgb="FFE0A02E"/>
      <name val="Calibri"/>
      <family val="0"/>
      <charset val="1"/>
    </font>
    <font>
      <b val="true"/>
      <sz val="22"/>
      <color rgb="FF0F4C5C"/>
      <name val="Calibri"/>
      <family val="0"/>
      <charset val="1"/>
    </font>
    <font>
      <b val="true"/>
      <sz val="22"/>
      <color rgb="FF2E6B2E"/>
      <name val="Calibri"/>
      <family val="0"/>
      <charset val="1"/>
    </font>
    <font>
      <b val="true"/>
      <sz val="22"/>
      <color rgb="FF8A5E12"/>
      <name val="Calibri"/>
      <family val="0"/>
      <charset val="1"/>
    </font>
    <font>
      <b val="true"/>
      <sz val="22"/>
      <color rgb="FF3F5A66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0"/>
      <color rgb="FF0A3742"/>
      <name val="Calibri"/>
      <family val="0"/>
      <charset val="1"/>
    </font>
    <font>
      <b val="true"/>
      <sz val="10"/>
      <color rgb="FF3F5A66"/>
      <name val="Calibri"/>
      <family val="0"/>
      <charset val="1"/>
    </font>
    <font>
      <b val="true"/>
      <sz val="10"/>
      <color rgb="FF8A5E12"/>
      <name val="Calibri"/>
      <family val="0"/>
      <charset val="1"/>
    </font>
    <font>
      <b val="true"/>
      <sz val="10"/>
      <color rgb="FF2E6B2E"/>
      <name val="Calibri"/>
      <family val="0"/>
      <charset val="1"/>
    </font>
    <font>
      <b val="true"/>
      <sz val="10"/>
      <color rgb="FF9C3B30"/>
      <name val="Calibri"/>
      <family val="0"/>
      <charset val="1"/>
    </font>
    <font>
      <i val="true"/>
      <sz val="9"/>
      <color rgb="FF5A6B72"/>
      <name val="Calibri"/>
      <family val="0"/>
      <charset val="1"/>
    </font>
    <font>
      <b val="true"/>
      <sz val="18"/>
      <color rgb="FFFFFFFF"/>
      <name val="Calibri"/>
      <family val="0"/>
      <charset val="1"/>
    </font>
    <font>
      <sz val="10.5"/>
      <color rgb="FFFFFFFF"/>
      <name val="Calibri"/>
      <family val="0"/>
      <charset val="1"/>
    </font>
    <font>
      <b val="true"/>
      <sz val="10.5"/>
      <color rgb="FFFFFFFF"/>
      <name val="Calibri"/>
      <family val="0"/>
      <charset val="1"/>
    </font>
    <font>
      <sz val="10"/>
      <color rgb="FF5A6B72"/>
      <name val="Calibri"/>
      <family val="0"/>
      <charset val="1"/>
    </font>
  </fonts>
  <fills count="12">
    <fill>
      <patternFill patternType="none"/>
    </fill>
    <fill>
      <patternFill patternType="gray125"/>
    </fill>
    <fill>
      <patternFill patternType="solid">
        <fgColor rgb="FF0F4C5C"/>
        <bgColor rgb="FF0A3742"/>
      </patternFill>
    </fill>
    <fill>
      <patternFill patternType="solid">
        <fgColor rgb="FF0A3742"/>
        <bgColor rgb="FF0F4C5C"/>
      </patternFill>
    </fill>
    <fill>
      <patternFill patternType="solid">
        <fgColor rgb="FFE0A02E"/>
        <bgColor rgb="FFFF8080"/>
      </patternFill>
    </fill>
    <fill>
      <patternFill patternType="solid">
        <fgColor rgb="FFEAF1F3"/>
        <bgColor rgb="FFF5F9FA"/>
      </patternFill>
    </fill>
    <fill>
      <patternFill patternType="solid">
        <fgColor rgb="FFFFFFFF"/>
        <bgColor rgb="FFF5F9FA"/>
      </patternFill>
    </fill>
    <fill>
      <patternFill patternType="solid">
        <fgColor rgb="FFF5F9FA"/>
        <bgColor rgb="FFFFFFFF"/>
      </patternFill>
    </fill>
    <fill>
      <patternFill patternType="solid">
        <fgColor rgb="FFDCE6EB"/>
        <bgColor rgb="FFD8EAD6"/>
      </patternFill>
    </fill>
    <fill>
      <patternFill patternType="solid">
        <fgColor rgb="FFFBE8C6"/>
        <bgColor rgb="FFF4D8D3"/>
      </patternFill>
    </fill>
    <fill>
      <patternFill patternType="solid">
        <fgColor rgb="FFD8EAD6"/>
        <bgColor rgb="FFDCE6EB"/>
      </patternFill>
    </fill>
    <fill>
      <patternFill patternType="solid">
        <fgColor rgb="FFF4D8D3"/>
        <bgColor rgb="FFFBE8C6"/>
      </patternFill>
    </fill>
  </fills>
  <borders count="11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C9D6DB"/>
      </bottom>
      <diagonal/>
    </border>
    <border diagonalUp="false" diagonalDown="false">
      <left style="thin">
        <color rgb="FFC9D6DB"/>
      </left>
      <right style="thin">
        <color rgb="FFC9D6DB"/>
      </right>
      <top style="thin">
        <color rgb="FFC9D6DB"/>
      </top>
      <bottom/>
      <diagonal/>
    </border>
    <border diagonalUp="false" diagonalDown="false">
      <left style="thin">
        <color rgb="FFC9D6DB"/>
      </left>
      <right style="thin">
        <color rgb="FFC9D6DB"/>
      </right>
      <top/>
      <bottom style="medium">
        <color rgb="FF0F4C5C"/>
      </bottom>
      <diagonal/>
    </border>
    <border diagonalUp="false" diagonalDown="false">
      <left style="thin">
        <color rgb="FFC9D6DB"/>
      </left>
      <right style="thin">
        <color rgb="FFC9D6DB"/>
      </right>
      <top/>
      <bottom style="medium">
        <color rgb="FF2E6B2E"/>
      </bottom>
      <diagonal/>
    </border>
    <border diagonalUp="false" diagonalDown="false">
      <left style="thin">
        <color rgb="FFC9D6DB"/>
      </left>
      <right style="thin">
        <color rgb="FFC9D6DB"/>
      </right>
      <top/>
      <bottom style="medium">
        <color rgb="FF8A5E12"/>
      </bottom>
      <diagonal/>
    </border>
    <border diagonalUp="false" diagonalDown="false">
      <left style="thin">
        <color rgb="FFC9D6DB"/>
      </left>
      <right style="thin">
        <color rgb="FFC9D6DB"/>
      </right>
      <top/>
      <bottom style="medium">
        <color rgb="FF3F5A66"/>
      </bottom>
      <diagonal/>
    </border>
    <border diagonalUp="false" diagonalDown="false">
      <left style="medium">
        <color rgb="FFFFFFFF"/>
      </left>
      <right/>
      <top style="thin">
        <color rgb="FFC9D6DB"/>
      </top>
      <bottom style="thin">
        <color rgb="FFC9D6DB"/>
      </bottom>
      <diagonal/>
    </border>
    <border diagonalUp="false" diagonalDown="false">
      <left style="medium">
        <color rgb="FFFFFFFF"/>
      </left>
      <right style="medium">
        <color rgb="FFFFFFFF"/>
      </right>
      <top style="thin">
        <color rgb="FFC9D6DB"/>
      </top>
      <bottom style="thin">
        <color rgb="FFC9D6DB"/>
      </bottom>
      <diagonal/>
    </border>
    <border diagonalUp="false" diagonalDown="false">
      <left style="thin">
        <color rgb="FFC9D6DB"/>
      </left>
      <right/>
      <top style="thin">
        <color rgb="FFC9D6DB"/>
      </top>
      <bottom style="thin">
        <color rgb="FFC9D6DB"/>
      </bottom>
      <diagonal/>
    </border>
    <border diagonalUp="false" diagonalDown="false">
      <left style="thin">
        <color rgb="FFC9D6DB"/>
      </left>
      <right style="thin">
        <color rgb="FFC9D6DB"/>
      </right>
      <top style="thin">
        <color rgb="FFC9D6DB"/>
      </top>
      <bottom style="thin">
        <color rgb="FFC9D6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4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0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6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6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3" fillId="6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4" fillId="6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2" borderId="7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6" borderId="9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8" fillId="6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6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7" borderId="9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8" fillId="7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7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15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8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9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1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11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2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3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4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5" fillId="6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6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6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6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6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25" fillId="7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7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7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7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7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ont>
        <name val="Calibri"/>
        <charset val="1"/>
        <family val="0"/>
        <b val="1"/>
        <color rgb="FF2E6B2E"/>
        <sz val="10"/>
      </font>
      <fill>
        <patternFill>
          <bgColor rgb="FFD8EAD6"/>
        </patternFill>
      </fill>
    </dxf>
    <dxf>
      <font>
        <name val="Calibri"/>
        <charset val="1"/>
        <family val="0"/>
        <b val="1"/>
        <color rgb="FF8A5E12"/>
        <sz val="10"/>
      </font>
      <fill>
        <patternFill>
          <bgColor rgb="FFFBE8C6"/>
        </patternFill>
      </fill>
    </dxf>
    <dxf>
      <font>
        <name val="Calibri"/>
        <charset val="1"/>
        <family val="0"/>
        <b val="1"/>
        <color rgb="FF3F5A66"/>
        <sz val="10"/>
      </font>
      <fill>
        <patternFill>
          <bgColor rgb="FFDCE6EB"/>
        </patternFill>
      </fill>
    </dxf>
    <dxf>
      <font>
        <name val="Calibri"/>
        <charset val="1"/>
        <family val="0"/>
        <b val="1"/>
        <color rgb="FF9C3B30"/>
        <sz val="10"/>
      </font>
      <fill>
        <patternFill>
          <bgColor rgb="FFF4D8D3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2E6B2E"/>
      <rgbColor rgb="FF000080"/>
      <rgbColor rgb="FF8A5E12"/>
      <rgbColor rgb="FF800080"/>
      <rgbColor rgb="FF008080"/>
      <rgbColor rgb="FFC0C0C0"/>
      <rgbColor rgb="FF808080"/>
      <rgbColor rgb="FF9999FF"/>
      <rgbColor rgb="FF993366"/>
      <rgbColor rgb="FFF5F9FA"/>
      <rgbColor rgb="FFEAF1F3"/>
      <rgbColor rgb="FF660066"/>
      <rgbColor rgb="FFFF8080"/>
      <rgbColor rgb="FF0066CC"/>
      <rgbColor rgb="FFC9D6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EB"/>
      <rgbColor rgb="FFD8EAD6"/>
      <rgbColor rgb="FFFBE8C6"/>
      <rgbColor rgb="FF99CCFF"/>
      <rgbColor rgb="FFFF99CC"/>
      <rgbColor rgb="FFCC99FF"/>
      <rgbColor rgb="FFF4D8D3"/>
      <rgbColor rgb="FF3366FF"/>
      <rgbColor rgb="FF33CCCC"/>
      <rgbColor rgb="FF99CC00"/>
      <rgbColor rgb="FFFFCC00"/>
      <rgbColor rgb="FFE0A02E"/>
      <rgbColor rgb="FFFF6600"/>
      <rgbColor rgb="FF5A6B72"/>
      <rgbColor rgb="FF969696"/>
      <rgbColor rgb="FF0A3742"/>
      <rgbColor rgb="FF339966"/>
      <rgbColor rgb="FF003300"/>
      <rgbColor rgb="FF333300"/>
      <rgbColor rgb="FF9C3B30"/>
      <rgbColor rgb="FF993366"/>
      <rgbColor rgb="FF3F5A66"/>
      <rgbColor rgb="FF0F4C5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3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2"/>
    <col collapsed="false" customWidth="true" hidden="false" outlineLevel="0" max="2" min="2" style="0" width="22"/>
    <col collapsed="false" customWidth="true" hidden="false" outlineLevel="0" max="3" min="3" style="0" width="16"/>
    <col collapsed="false" customWidth="true" hidden="false" outlineLevel="0" max="4" min="4" style="0" width="3"/>
    <col collapsed="false" customWidth="true" hidden="false" outlineLevel="0" max="7" min="5" style="0" width="15"/>
    <col collapsed="false" customWidth="true" hidden="false" outlineLevel="0" max="8" min="8" style="0" width="16"/>
    <col collapsed="false" customWidth="true" hidden="false" outlineLevel="0" max="9" min="9" style="0" width="2.2"/>
  </cols>
  <sheetData>
    <row r="2" customFormat="false" ht="37.5" hidden="false" customHeight="true" outlineLevel="0" collapsed="false">
      <c r="B2" s="1" t="s">
        <v>0</v>
      </c>
      <c r="C2" s="1"/>
      <c r="D2" s="1"/>
      <c r="E2" s="1"/>
      <c r="F2" s="1"/>
      <c r="G2" s="1"/>
      <c r="H2" s="1"/>
    </row>
    <row r="3" customFormat="false" ht="19.5" hidden="false" customHeight="true" outlineLevel="0" collapsed="false">
      <c r="B3" s="2" t="s">
        <v>1</v>
      </c>
      <c r="C3" s="2"/>
      <c r="D3" s="2"/>
      <c r="E3" s="2"/>
      <c r="F3" s="2"/>
      <c r="G3" s="2"/>
      <c r="H3" s="2"/>
    </row>
    <row r="4" customFormat="false" ht="3" hidden="false" customHeight="true" outlineLevel="0" collapsed="false">
      <c r="B4" s="3"/>
      <c r="C4" s="3"/>
      <c r="D4" s="3"/>
      <c r="E4" s="3"/>
      <c r="F4" s="3"/>
      <c r="G4" s="3"/>
      <c r="H4" s="3"/>
    </row>
    <row r="6" customFormat="false" ht="15" hidden="false" customHeight="false" outlineLevel="0" collapsed="false">
      <c r="B6" s="4" t="s">
        <v>2</v>
      </c>
      <c r="C6" s="4"/>
      <c r="D6" s="4"/>
      <c r="E6" s="4"/>
      <c r="F6" s="4"/>
      <c r="G6" s="4"/>
      <c r="H6" s="4"/>
    </row>
    <row r="7" customFormat="false" ht="1.5" hidden="false" customHeight="true" outlineLevel="0" collapsed="false">
      <c r="B7" s="3"/>
      <c r="C7" s="3"/>
      <c r="D7" s="3"/>
      <c r="E7" s="3"/>
      <c r="F7" s="3"/>
      <c r="G7" s="3"/>
      <c r="H7" s="3"/>
    </row>
    <row r="8" customFormat="false" ht="19.5" hidden="false" customHeight="true" outlineLevel="0" collapsed="false">
      <c r="B8" s="5" t="s">
        <v>3</v>
      </c>
      <c r="C8" s="6" t="s">
        <v>4</v>
      </c>
      <c r="D8" s="6"/>
      <c r="E8" s="5" t="s">
        <v>5</v>
      </c>
      <c r="F8" s="6" t="s">
        <v>6</v>
      </c>
      <c r="G8" s="6"/>
      <c r="H8" s="6"/>
    </row>
    <row r="9" customFormat="false" ht="19.5" hidden="false" customHeight="true" outlineLevel="0" collapsed="false">
      <c r="B9" s="5" t="s">
        <v>7</v>
      </c>
      <c r="C9" s="6" t="s">
        <v>8</v>
      </c>
      <c r="D9" s="6"/>
      <c r="E9" s="5" t="s">
        <v>9</v>
      </c>
      <c r="F9" s="6" t="s">
        <v>10</v>
      </c>
      <c r="G9" s="6"/>
      <c r="H9" s="6"/>
    </row>
    <row r="10" customFormat="false" ht="19.5" hidden="false" customHeight="true" outlineLevel="0" collapsed="false">
      <c r="B10" s="5" t="s">
        <v>11</v>
      </c>
      <c r="C10" s="6" t="s">
        <v>12</v>
      </c>
      <c r="D10" s="6"/>
      <c r="E10" s="5" t="s">
        <v>13</v>
      </c>
      <c r="F10" s="6" t="s">
        <v>14</v>
      </c>
      <c r="G10" s="6"/>
      <c r="H10" s="6"/>
    </row>
    <row r="11" customFormat="false" ht="19.5" hidden="false" customHeight="true" outlineLevel="0" collapsed="false">
      <c r="B11" s="5" t="s">
        <v>15</v>
      </c>
      <c r="C11" s="6" t="s">
        <v>16</v>
      </c>
      <c r="D11" s="6"/>
      <c r="E11" s="5" t="s">
        <v>17</v>
      </c>
      <c r="F11" s="6" t="s">
        <v>18</v>
      </c>
      <c r="G11" s="6"/>
      <c r="H11" s="6"/>
    </row>
    <row r="12" customFormat="false" ht="19.5" hidden="false" customHeight="true" outlineLevel="0" collapsed="false">
      <c r="B12" s="5" t="s">
        <v>19</v>
      </c>
      <c r="C12" s="6" t="s">
        <v>20</v>
      </c>
      <c r="D12" s="6"/>
      <c r="E12" s="5" t="s">
        <v>21</v>
      </c>
      <c r="F12" s="6" t="s">
        <v>22</v>
      </c>
      <c r="G12" s="6"/>
      <c r="H12" s="6"/>
    </row>
    <row r="14" customFormat="false" ht="15" hidden="false" customHeight="false" outlineLevel="0" collapsed="false">
      <c r="B14" s="4" t="s">
        <v>23</v>
      </c>
      <c r="C14" s="4"/>
      <c r="D14" s="4"/>
      <c r="E14" s="4"/>
      <c r="F14" s="4"/>
      <c r="G14" s="4"/>
      <c r="H14" s="4"/>
    </row>
    <row r="15" customFormat="false" ht="25.5" hidden="false" customHeight="true" outlineLevel="0" collapsed="false">
      <c r="B15" s="7" t="s">
        <v>24</v>
      </c>
      <c r="C15" s="7" t="s">
        <v>25</v>
      </c>
      <c r="E15" s="7" t="s">
        <v>26</v>
      </c>
      <c r="F15" s="7" t="s">
        <v>27</v>
      </c>
      <c r="G15" s="8" t="s">
        <v>28</v>
      </c>
      <c r="H15" s="9" t="n">
        <f aca="false">IFERROR(COUNTIF(Einarbeitungsplan!$H$7:$H$47,"Erledigt")/COUNTA(Einarbeitungsplan!$D$7:$D$47),0)</f>
        <v>0.5</v>
      </c>
    </row>
    <row r="16" customFormat="false" ht="39.75" hidden="false" customHeight="true" outlineLevel="0" collapsed="false">
      <c r="B16" s="10" t="n">
        <f aca="false">COUNTA(Einarbeitungsplan!$D$7:$D$47)</f>
        <v>18</v>
      </c>
      <c r="C16" s="11" t="n">
        <f aca="false">COUNTIF(Einarbeitungsplan!$H$7:$H$47,"Erledigt")</f>
        <v>9</v>
      </c>
      <c r="E16" s="12" t="n">
        <f aca="false">COUNTIF(Einarbeitungsplan!$H$7:$H$47,"In Arbeit")</f>
        <v>3</v>
      </c>
      <c r="F16" s="13" t="n">
        <f aca="false">COUNTIF(Einarbeitungsplan!$H$7:$H$47,"Offen")</f>
        <v>5</v>
      </c>
      <c r="G16" s="8"/>
      <c r="H16" s="8"/>
    </row>
    <row r="18" customFormat="false" ht="15" hidden="false" customHeight="false" outlineLevel="0" collapsed="false">
      <c r="B18" s="4" t="s">
        <v>29</v>
      </c>
      <c r="C18" s="4"/>
      <c r="D18" s="4"/>
      <c r="E18" s="4"/>
      <c r="F18" s="4"/>
      <c r="G18" s="4"/>
      <c r="H18" s="4"/>
    </row>
    <row r="19" customFormat="false" ht="21.75" hidden="false" customHeight="true" outlineLevel="0" collapsed="false">
      <c r="B19" s="14" t="s">
        <v>30</v>
      </c>
      <c r="C19" s="14"/>
      <c r="D19" s="14"/>
      <c r="E19" s="15" t="s">
        <v>31</v>
      </c>
      <c r="F19" s="15" t="s">
        <v>25</v>
      </c>
      <c r="G19" s="15" t="s">
        <v>27</v>
      </c>
      <c r="H19" s="15" t="s">
        <v>32</v>
      </c>
    </row>
    <row r="20" customFormat="false" ht="21.75" hidden="false" customHeight="true" outlineLevel="0" collapsed="false">
      <c r="B20" s="16" t="s">
        <v>33</v>
      </c>
      <c r="C20" s="16"/>
      <c r="D20" s="16"/>
      <c r="E20" s="17" t="n">
        <f aca="false">COUNTIFS(Einarbeitungsplan!$C$7:$C$47,$B20,Einarbeitungsplan!$D$7:$D$47,"&lt;&gt;")</f>
        <v>4</v>
      </c>
      <c r="F20" s="17" t="n">
        <f aca="false">COUNTIFS(Einarbeitungsplan!$C$7:$C$47,$B20,Einarbeitungsplan!$H$7:$H$47,"Erledigt")</f>
        <v>4</v>
      </c>
      <c r="G20" s="17" t="n">
        <f aca="false">COUNTIFS(Einarbeitungsplan!$C$7:$C$47,$B20,Einarbeitungsplan!$H$7:$H$47,"Offen")</f>
        <v>0</v>
      </c>
      <c r="H20" s="18" t="n">
        <f aca="false">IFERROR(F20/E20,0)</f>
        <v>1</v>
      </c>
    </row>
    <row r="21" customFormat="false" ht="21.75" hidden="false" customHeight="true" outlineLevel="0" collapsed="false">
      <c r="B21" s="19" t="s">
        <v>34</v>
      </c>
      <c r="C21" s="19"/>
      <c r="D21" s="19"/>
      <c r="E21" s="20" t="n">
        <f aca="false">COUNTIFS(Einarbeitungsplan!$C$7:$C$47,$B21,Einarbeitungsplan!$D$7:$D$47,"&lt;&gt;")</f>
        <v>4</v>
      </c>
      <c r="F21" s="20" t="n">
        <f aca="false">COUNTIFS(Einarbeitungsplan!$C$7:$C$47,$B21,Einarbeitungsplan!$H$7:$H$47,"Erledigt")</f>
        <v>4</v>
      </c>
      <c r="G21" s="20" t="n">
        <f aca="false">COUNTIFS(Einarbeitungsplan!$C$7:$C$47,$B21,Einarbeitungsplan!$H$7:$H$47,"Offen")</f>
        <v>0</v>
      </c>
      <c r="H21" s="21" t="n">
        <f aca="false">IFERROR(F21/E21,0)</f>
        <v>1</v>
      </c>
    </row>
    <row r="22" customFormat="false" ht="21.75" hidden="false" customHeight="true" outlineLevel="0" collapsed="false">
      <c r="B22" s="16" t="s">
        <v>35</v>
      </c>
      <c r="C22" s="16"/>
      <c r="D22" s="16"/>
      <c r="E22" s="17" t="n">
        <f aca="false">COUNTIFS(Einarbeitungsplan!$C$7:$C$47,$B22,Einarbeitungsplan!$D$7:$D$47,"&lt;&gt;")</f>
        <v>3</v>
      </c>
      <c r="F22" s="17" t="n">
        <f aca="false">COUNTIFS(Einarbeitungsplan!$C$7:$C$47,$B22,Einarbeitungsplan!$H$7:$H$47,"Erledigt")</f>
        <v>1</v>
      </c>
      <c r="G22" s="17" t="n">
        <f aca="false">COUNTIFS(Einarbeitungsplan!$C$7:$C$47,$B22,Einarbeitungsplan!$H$7:$H$47,"Offen")</f>
        <v>0</v>
      </c>
      <c r="H22" s="18" t="n">
        <f aca="false">IFERROR(F22/E22,0)</f>
        <v>0.333333333333333</v>
      </c>
    </row>
    <row r="23" customFormat="false" ht="21.75" hidden="false" customHeight="true" outlineLevel="0" collapsed="false">
      <c r="B23" s="19" t="s">
        <v>36</v>
      </c>
      <c r="C23" s="19"/>
      <c r="D23" s="19"/>
      <c r="E23" s="20" t="n">
        <f aca="false">COUNTIFS(Einarbeitungsplan!$C$7:$C$47,$B23,Einarbeitungsplan!$D$7:$D$47,"&lt;&gt;")</f>
        <v>3</v>
      </c>
      <c r="F23" s="20" t="n">
        <f aca="false">COUNTIFS(Einarbeitungsplan!$C$7:$C$47,$B23,Einarbeitungsplan!$H$7:$H$47,"Erledigt")</f>
        <v>0</v>
      </c>
      <c r="G23" s="20" t="n">
        <f aca="false">COUNTIFS(Einarbeitungsplan!$C$7:$C$47,$B23,Einarbeitungsplan!$H$7:$H$47,"Offen")</f>
        <v>2</v>
      </c>
      <c r="H23" s="21" t="n">
        <f aca="false">IFERROR(F23/E23,0)</f>
        <v>0</v>
      </c>
    </row>
    <row r="24" customFormat="false" ht="21.75" hidden="false" customHeight="true" outlineLevel="0" collapsed="false">
      <c r="B24" s="16" t="s">
        <v>37</v>
      </c>
      <c r="C24" s="16"/>
      <c r="D24" s="16"/>
      <c r="E24" s="17" t="n">
        <f aca="false">COUNTIFS(Einarbeitungsplan!$C$7:$C$47,$B24,Einarbeitungsplan!$D$7:$D$47,"&lt;&gt;")</f>
        <v>2</v>
      </c>
      <c r="F24" s="17" t="n">
        <f aca="false">COUNTIFS(Einarbeitungsplan!$C$7:$C$47,$B24,Einarbeitungsplan!$H$7:$H$47,"Erledigt")</f>
        <v>0</v>
      </c>
      <c r="G24" s="17" t="n">
        <f aca="false">COUNTIFS(Einarbeitungsplan!$C$7:$C$47,$B24,Einarbeitungsplan!$H$7:$H$47,"Offen")</f>
        <v>1</v>
      </c>
      <c r="H24" s="18" t="n">
        <f aca="false">IFERROR(F24/E24,0)</f>
        <v>0</v>
      </c>
    </row>
    <row r="25" customFormat="false" ht="21.75" hidden="false" customHeight="true" outlineLevel="0" collapsed="false">
      <c r="B25" s="19" t="s">
        <v>38</v>
      </c>
      <c r="C25" s="19"/>
      <c r="D25" s="19"/>
      <c r="E25" s="20" t="n">
        <f aca="false">COUNTIFS(Einarbeitungsplan!$C$7:$C$47,$B25,Einarbeitungsplan!$D$7:$D$47,"&lt;&gt;")</f>
        <v>2</v>
      </c>
      <c r="F25" s="20" t="n">
        <f aca="false">COUNTIFS(Einarbeitungsplan!$C$7:$C$47,$B25,Einarbeitungsplan!$H$7:$H$47,"Erledigt")</f>
        <v>0</v>
      </c>
      <c r="G25" s="20" t="n">
        <f aca="false">COUNTIFS(Einarbeitungsplan!$C$7:$C$47,$B25,Einarbeitungsplan!$H$7:$H$47,"Offen")</f>
        <v>2</v>
      </c>
      <c r="H25" s="21" t="n">
        <f aca="false">IFERROR(F25/E25,0)</f>
        <v>0</v>
      </c>
    </row>
    <row r="26" customFormat="false" ht="21.75" hidden="false" customHeight="true" outlineLevel="0" collapsed="false">
      <c r="B26" s="22" t="s">
        <v>39</v>
      </c>
      <c r="C26" s="22"/>
      <c r="D26" s="22"/>
      <c r="E26" s="23" t="n">
        <f aca="false">SUM(E20:E25)</f>
        <v>18</v>
      </c>
      <c r="F26" s="23" t="n">
        <f aca="false">SUM(F20:F25)</f>
        <v>9</v>
      </c>
      <c r="G26" s="23" t="n">
        <f aca="false">SUM(G20:G25)</f>
        <v>5</v>
      </c>
      <c r="H26" s="24" t="n">
        <f aca="false">IFERROR(F26/E26,0)</f>
        <v>0.5</v>
      </c>
    </row>
    <row r="28" customFormat="false" ht="15" hidden="false" customHeight="false" outlineLevel="0" collapsed="false">
      <c r="B28" s="4" t="s">
        <v>40</v>
      </c>
      <c r="C28" s="4"/>
      <c r="D28" s="4"/>
      <c r="E28" s="4"/>
      <c r="F28" s="4"/>
      <c r="G28" s="4"/>
      <c r="H28" s="4"/>
    </row>
    <row r="29" customFormat="false" ht="19.5" hidden="false" customHeight="true" outlineLevel="0" collapsed="false">
      <c r="B29" s="25" t="s">
        <v>27</v>
      </c>
      <c r="C29" s="26" t="s">
        <v>26</v>
      </c>
      <c r="E29" s="27" t="s">
        <v>25</v>
      </c>
      <c r="F29" s="28" t="s">
        <v>41</v>
      </c>
    </row>
    <row r="31" customFormat="false" ht="15" hidden="false" customHeight="true" outlineLevel="0" collapsed="false">
      <c r="B31" s="29" t="s">
        <v>42</v>
      </c>
      <c r="C31" s="29"/>
      <c r="D31" s="29"/>
      <c r="E31" s="29"/>
      <c r="F31" s="29"/>
      <c r="G31" s="29"/>
      <c r="H31" s="29"/>
    </row>
    <row r="32" customFormat="false" ht="15" hidden="false" customHeight="false" outlineLevel="0" collapsed="false">
      <c r="B32" s="29"/>
      <c r="C32" s="29"/>
      <c r="D32" s="29"/>
      <c r="E32" s="29"/>
      <c r="F32" s="29"/>
      <c r="G32" s="29"/>
      <c r="H32" s="29"/>
    </row>
    <row r="33" customFormat="false" ht="15" hidden="false" customHeight="false" outlineLevel="0" collapsed="false">
      <c r="B33" s="29"/>
      <c r="C33" s="29"/>
      <c r="D33" s="29"/>
      <c r="E33" s="29"/>
      <c r="F33" s="29"/>
      <c r="G33" s="29"/>
      <c r="H33" s="29"/>
    </row>
  </sheetData>
  <mergeCells count="29">
    <mergeCell ref="B2:H2"/>
    <mergeCell ref="B3:H3"/>
    <mergeCell ref="B4:H4"/>
    <mergeCell ref="B6:H6"/>
    <mergeCell ref="B7:H7"/>
    <mergeCell ref="C8:D8"/>
    <mergeCell ref="F8:H8"/>
    <mergeCell ref="C9:D9"/>
    <mergeCell ref="F9:H9"/>
    <mergeCell ref="C10:D10"/>
    <mergeCell ref="F10:H10"/>
    <mergeCell ref="C11:D11"/>
    <mergeCell ref="F11:H11"/>
    <mergeCell ref="C12:D12"/>
    <mergeCell ref="F12:H12"/>
    <mergeCell ref="B14:H14"/>
    <mergeCell ref="G15:G16"/>
    <mergeCell ref="H15:H16"/>
    <mergeCell ref="B18:H18"/>
    <mergeCell ref="B19:D19"/>
    <mergeCell ref="B20:D20"/>
    <mergeCell ref="B21:D21"/>
    <mergeCell ref="B22:D22"/>
    <mergeCell ref="B23:D23"/>
    <mergeCell ref="B24:D24"/>
    <mergeCell ref="B25:D25"/>
    <mergeCell ref="B26:D26"/>
    <mergeCell ref="B28:H28"/>
    <mergeCell ref="B31:H33"/>
  </mergeCells>
  <conditionalFormatting sqref="H20:H25">
    <cfRule type="dataBar" priority="2">
      <dataBar showValue="1" minLength="10" maxLength="90">
        <cfvo type="num" val="0"/>
        <cfvo type="num" val="1"/>
        <color rgb="FFE0A02E"/>
      </dataBar>
      <extLst>
        <ext xmlns:x14="http://schemas.microsoft.com/office/spreadsheetml/2009/9/main" uri="{B025F937-C7B1-47D3-B67F-A62EFF666E3E}">
          <x14:id>{96C7F0F1-553B-44F6-8A51-BF4727B03C1D}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6C7F0F1-553B-44F6-8A51-BF4727B03C1D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E0A02E"/>
              <x14:axisColor rgb="FF000000"/>
            </x14:dataBar>
          </x14:cfRule>
          <xm:sqref>H20:H25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J4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6" topLeftCell="B7" activePane="bottomRight" state="frozen"/>
      <selection pane="topLeft" activeCell="A1" activeCellId="0" sqref="A1"/>
      <selection pane="topRight" activeCell="B1" activeCellId="0" sqref="B1"/>
      <selection pane="bottomLeft" activeCell="A7" activeCellId="0" sqref="A7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.2"/>
    <col collapsed="false" customWidth="true" hidden="false" outlineLevel="0" max="2" min="2" style="0" width="5"/>
    <col collapsed="false" customWidth="true" hidden="false" outlineLevel="0" max="3" min="3" style="0" width="22"/>
    <col collapsed="false" customWidth="true" hidden="false" outlineLevel="0" max="4" min="4" style="0" width="34"/>
    <col collapsed="false" customWidth="true" hidden="false" outlineLevel="0" max="5" min="5" style="0" width="20"/>
    <col collapsed="false" customWidth="true" hidden="false" outlineLevel="0" max="9" min="6" style="0" width="13"/>
    <col collapsed="false" customWidth="true" hidden="false" outlineLevel="0" max="10" min="10" style="0" width="34"/>
  </cols>
  <sheetData>
    <row r="2" customFormat="false" ht="31.5" hidden="false" customHeight="true" outlineLevel="0" collapsed="false">
      <c r="B2" s="30" t="s">
        <v>0</v>
      </c>
      <c r="C2" s="30"/>
      <c r="D2" s="30"/>
      <c r="E2" s="30"/>
      <c r="F2" s="30"/>
      <c r="G2" s="30"/>
      <c r="H2" s="30"/>
      <c r="I2" s="30"/>
      <c r="J2" s="30"/>
    </row>
    <row r="3" customFormat="false" ht="18" hidden="false" customHeight="true" outlineLevel="0" collapsed="false">
      <c r="B3" s="31" t="s">
        <v>43</v>
      </c>
      <c r="C3" s="31"/>
      <c r="D3" s="31"/>
      <c r="E3" s="31"/>
      <c r="F3" s="31"/>
      <c r="G3" s="31"/>
      <c r="H3" s="31"/>
      <c r="I3" s="31"/>
      <c r="J3" s="31"/>
    </row>
    <row r="4" customFormat="false" ht="3" hidden="false" customHeight="true" outlineLevel="0" collapsed="false">
      <c r="B4" s="3"/>
      <c r="C4" s="3"/>
      <c r="D4" s="3"/>
      <c r="E4" s="3"/>
      <c r="F4" s="3"/>
      <c r="G4" s="3"/>
      <c r="H4" s="3"/>
      <c r="I4" s="3"/>
      <c r="J4" s="3"/>
    </row>
    <row r="6" customFormat="false" ht="25.5" hidden="false" customHeight="true" outlineLevel="0" collapsed="false">
      <c r="B6" s="32" t="s">
        <v>44</v>
      </c>
      <c r="C6" s="32" t="s">
        <v>30</v>
      </c>
      <c r="D6" s="32" t="s">
        <v>45</v>
      </c>
      <c r="E6" s="32" t="s">
        <v>46</v>
      </c>
      <c r="F6" s="32" t="s">
        <v>47</v>
      </c>
      <c r="G6" s="32" t="s">
        <v>48</v>
      </c>
      <c r="H6" s="32" t="s">
        <v>49</v>
      </c>
      <c r="I6" s="32" t="s">
        <v>50</v>
      </c>
      <c r="J6" s="32" t="s">
        <v>51</v>
      </c>
    </row>
    <row r="7" customFormat="false" ht="25.5" hidden="false" customHeight="true" outlineLevel="0" collapsed="false">
      <c r="B7" s="33" t="n">
        <f aca="false">IF($C7&lt;&gt;"",COUNTA($C$7:$C7),"")</f>
        <v>1</v>
      </c>
      <c r="C7" s="34" t="s">
        <v>33</v>
      </c>
      <c r="D7" s="35" t="s">
        <v>52</v>
      </c>
      <c r="E7" s="35" t="s">
        <v>53</v>
      </c>
      <c r="F7" s="36" t="n">
        <v>46077</v>
      </c>
      <c r="G7" s="36" t="n">
        <v>46080</v>
      </c>
      <c r="H7" s="37" t="s">
        <v>25</v>
      </c>
      <c r="I7" s="36" t="n">
        <v>46079</v>
      </c>
      <c r="J7" s="35"/>
    </row>
    <row r="8" customFormat="false" ht="25.5" hidden="false" customHeight="true" outlineLevel="0" collapsed="false">
      <c r="B8" s="38" t="n">
        <f aca="false">IF($C8&lt;&gt;"",COUNTA($C$7:$C8),"")</f>
        <v>2</v>
      </c>
      <c r="C8" s="39" t="s">
        <v>33</v>
      </c>
      <c r="D8" s="40" t="s">
        <v>54</v>
      </c>
      <c r="E8" s="40" t="s">
        <v>55</v>
      </c>
      <c r="F8" s="41" t="n">
        <v>46077</v>
      </c>
      <c r="G8" s="41" t="n">
        <v>46081</v>
      </c>
      <c r="H8" s="42" t="s">
        <v>25</v>
      </c>
      <c r="I8" s="41" t="n">
        <v>46080</v>
      </c>
      <c r="J8" s="40" t="s">
        <v>56</v>
      </c>
    </row>
    <row r="9" customFormat="false" ht="25.5" hidden="false" customHeight="true" outlineLevel="0" collapsed="false">
      <c r="B9" s="33" t="n">
        <f aca="false">IF($C9&lt;&gt;"",COUNTA($C$7:$C9),"")</f>
        <v>3</v>
      </c>
      <c r="C9" s="34" t="s">
        <v>33</v>
      </c>
      <c r="D9" s="35" t="s">
        <v>57</v>
      </c>
      <c r="E9" s="35" t="s">
        <v>17</v>
      </c>
      <c r="F9" s="36" t="n">
        <v>46078</v>
      </c>
      <c r="G9" s="36" t="n">
        <v>46081</v>
      </c>
      <c r="H9" s="37" t="s">
        <v>25</v>
      </c>
      <c r="I9" s="36" t="n">
        <v>46078</v>
      </c>
      <c r="J9" s="35"/>
    </row>
    <row r="10" customFormat="false" ht="25.5" hidden="false" customHeight="true" outlineLevel="0" collapsed="false">
      <c r="B10" s="38" t="n">
        <f aca="false">IF($C10&lt;&gt;"",COUNTA($C$7:$C10),"")</f>
        <v>4</v>
      </c>
      <c r="C10" s="39" t="s">
        <v>33</v>
      </c>
      <c r="D10" s="40" t="s">
        <v>58</v>
      </c>
      <c r="E10" s="40" t="s">
        <v>59</v>
      </c>
      <c r="F10" s="41" t="n">
        <v>46078</v>
      </c>
      <c r="G10" s="41" t="n">
        <v>46081</v>
      </c>
      <c r="H10" s="42" t="s">
        <v>25</v>
      </c>
      <c r="I10" s="41" t="n">
        <v>46078</v>
      </c>
      <c r="J10" s="40"/>
    </row>
    <row r="11" customFormat="false" ht="25.5" hidden="false" customHeight="true" outlineLevel="0" collapsed="false">
      <c r="B11" s="33" t="n">
        <f aca="false">IF($C11&lt;&gt;"",COUNTA($C$7:$C11),"")</f>
        <v>5</v>
      </c>
      <c r="C11" s="34" t="s">
        <v>34</v>
      </c>
      <c r="D11" s="35" t="s">
        <v>60</v>
      </c>
      <c r="E11" s="35" t="s">
        <v>13</v>
      </c>
      <c r="F11" s="36" t="n">
        <v>46083</v>
      </c>
      <c r="G11" s="36" t="n">
        <v>46083</v>
      </c>
      <c r="H11" s="37" t="s">
        <v>25</v>
      </c>
      <c r="I11" s="36" t="n">
        <v>46083</v>
      </c>
      <c r="J11" s="35"/>
    </row>
    <row r="12" customFormat="false" ht="25.5" hidden="false" customHeight="true" outlineLevel="0" collapsed="false">
      <c r="B12" s="38" t="n">
        <f aca="false">IF($C12&lt;&gt;"",COUNTA($C$7:$C12),"")</f>
        <v>6</v>
      </c>
      <c r="C12" s="39" t="s">
        <v>34</v>
      </c>
      <c r="D12" s="40" t="s">
        <v>61</v>
      </c>
      <c r="E12" s="40" t="s">
        <v>59</v>
      </c>
      <c r="F12" s="41" t="n">
        <v>46083</v>
      </c>
      <c r="G12" s="41" t="n">
        <v>46083</v>
      </c>
      <c r="H12" s="42" t="s">
        <v>25</v>
      </c>
      <c r="I12" s="41" t="n">
        <v>46083</v>
      </c>
      <c r="J12" s="40"/>
    </row>
    <row r="13" customFormat="false" ht="25.5" hidden="false" customHeight="true" outlineLevel="0" collapsed="false">
      <c r="B13" s="33" t="n">
        <f aca="false">IF($C13&lt;&gt;"",COUNTA($C$7:$C13),"")</f>
        <v>7</v>
      </c>
      <c r="C13" s="34" t="s">
        <v>34</v>
      </c>
      <c r="D13" s="35" t="s">
        <v>62</v>
      </c>
      <c r="E13" s="35" t="s">
        <v>55</v>
      </c>
      <c r="F13" s="36" t="n">
        <v>46083</v>
      </c>
      <c r="G13" s="36" t="n">
        <v>46083</v>
      </c>
      <c r="H13" s="37" t="s">
        <v>25</v>
      </c>
      <c r="I13" s="36" t="n">
        <v>46083</v>
      </c>
      <c r="J13" s="35"/>
    </row>
    <row r="14" customFormat="false" ht="25.5" hidden="false" customHeight="true" outlineLevel="0" collapsed="false">
      <c r="B14" s="38" t="n">
        <f aca="false">IF($C14&lt;&gt;"",COUNTA($C$7:$C14),"")</f>
        <v>8</v>
      </c>
      <c r="C14" s="39" t="s">
        <v>34</v>
      </c>
      <c r="D14" s="40" t="s">
        <v>63</v>
      </c>
      <c r="E14" s="40" t="s">
        <v>17</v>
      </c>
      <c r="F14" s="41" t="n">
        <v>46083</v>
      </c>
      <c r="G14" s="41" t="n">
        <v>46084</v>
      </c>
      <c r="H14" s="42" t="s">
        <v>25</v>
      </c>
      <c r="I14" s="41" t="n">
        <v>46084</v>
      </c>
      <c r="J14" s="40" t="s">
        <v>64</v>
      </c>
    </row>
    <row r="15" customFormat="false" ht="25.5" hidden="false" customHeight="true" outlineLevel="0" collapsed="false">
      <c r="B15" s="33" t="n">
        <f aca="false">IF($C15&lt;&gt;"",COUNTA($C$7:$C15),"")</f>
        <v>9</v>
      </c>
      <c r="C15" s="34" t="s">
        <v>35</v>
      </c>
      <c r="D15" s="35" t="s">
        <v>65</v>
      </c>
      <c r="E15" s="35" t="s">
        <v>13</v>
      </c>
      <c r="F15" s="36" t="n">
        <v>46084</v>
      </c>
      <c r="G15" s="36" t="n">
        <v>46087</v>
      </c>
      <c r="H15" s="37" t="s">
        <v>25</v>
      </c>
      <c r="I15" s="36" t="n">
        <v>46087</v>
      </c>
      <c r="J15" s="35"/>
    </row>
    <row r="16" customFormat="false" ht="25.5" hidden="false" customHeight="true" outlineLevel="0" collapsed="false">
      <c r="B16" s="38" t="n">
        <f aca="false">IF($C16&lt;&gt;"",COUNTA($C$7:$C16),"")</f>
        <v>10</v>
      </c>
      <c r="C16" s="39" t="s">
        <v>35</v>
      </c>
      <c r="D16" s="40" t="s">
        <v>66</v>
      </c>
      <c r="E16" s="40" t="s">
        <v>59</v>
      </c>
      <c r="F16" s="41" t="n">
        <v>46084</v>
      </c>
      <c r="G16" s="41" t="n">
        <v>46087</v>
      </c>
      <c r="H16" s="42" t="s">
        <v>26</v>
      </c>
      <c r="I16" s="41"/>
      <c r="J16" s="40" t="s">
        <v>67</v>
      </c>
    </row>
    <row r="17" customFormat="false" ht="25.5" hidden="false" customHeight="true" outlineLevel="0" collapsed="false">
      <c r="B17" s="33" t="n">
        <f aca="false">IF($C17&lt;&gt;"",COUNTA($C$7:$C17),"")</f>
        <v>11</v>
      </c>
      <c r="C17" s="34" t="s">
        <v>35</v>
      </c>
      <c r="D17" s="35" t="s">
        <v>68</v>
      </c>
      <c r="E17" s="35" t="s">
        <v>13</v>
      </c>
      <c r="F17" s="36" t="n">
        <v>46085</v>
      </c>
      <c r="G17" s="36" t="n">
        <v>46087</v>
      </c>
      <c r="H17" s="37" t="s">
        <v>26</v>
      </c>
      <c r="I17" s="36"/>
      <c r="J17" s="35"/>
    </row>
    <row r="18" customFormat="false" ht="25.5" hidden="false" customHeight="true" outlineLevel="0" collapsed="false">
      <c r="B18" s="38" t="n">
        <f aca="false">IF($C18&lt;&gt;"",COUNTA($C$7:$C18),"")</f>
        <v>12</v>
      </c>
      <c r="C18" s="39" t="s">
        <v>36</v>
      </c>
      <c r="D18" s="40" t="s">
        <v>69</v>
      </c>
      <c r="E18" s="40" t="s">
        <v>59</v>
      </c>
      <c r="F18" s="41" t="n">
        <v>46090</v>
      </c>
      <c r="G18" s="41" t="n">
        <v>46112</v>
      </c>
      <c r="H18" s="42" t="s">
        <v>26</v>
      </c>
      <c r="I18" s="41"/>
      <c r="J18" s="40"/>
    </row>
    <row r="19" customFormat="false" ht="25.5" hidden="false" customHeight="true" outlineLevel="0" collapsed="false">
      <c r="B19" s="33" t="n">
        <f aca="false">IF($C19&lt;&gt;"",COUNTA($C$7:$C19),"")</f>
        <v>13</v>
      </c>
      <c r="C19" s="34" t="s">
        <v>36</v>
      </c>
      <c r="D19" s="35" t="s">
        <v>70</v>
      </c>
      <c r="E19" s="35" t="s">
        <v>59</v>
      </c>
      <c r="F19" s="36" t="n">
        <v>46090</v>
      </c>
      <c r="G19" s="36" t="n">
        <v>46112</v>
      </c>
      <c r="H19" s="37" t="s">
        <v>27</v>
      </c>
      <c r="I19" s="36"/>
      <c r="J19" s="35"/>
    </row>
    <row r="20" customFormat="false" ht="25.5" hidden="false" customHeight="true" outlineLevel="0" collapsed="false">
      <c r="B20" s="38" t="n">
        <f aca="false">IF($C20&lt;&gt;"",COUNTA($C$7:$C20),"")</f>
        <v>14</v>
      </c>
      <c r="C20" s="39" t="s">
        <v>36</v>
      </c>
      <c r="D20" s="40" t="s">
        <v>71</v>
      </c>
      <c r="E20" s="40" t="s">
        <v>9</v>
      </c>
      <c r="F20" s="41" t="n">
        <v>46108</v>
      </c>
      <c r="G20" s="41" t="n">
        <v>46112</v>
      </c>
      <c r="H20" s="42" t="s">
        <v>27</v>
      </c>
      <c r="I20" s="41"/>
      <c r="J20" s="40"/>
    </row>
    <row r="21" customFormat="false" ht="25.5" hidden="false" customHeight="true" outlineLevel="0" collapsed="false">
      <c r="B21" s="33" t="n">
        <f aca="false">IF($C21&lt;&gt;"",COUNTA($C$7:$C21),"")</f>
        <v>15</v>
      </c>
      <c r="C21" s="34" t="s">
        <v>37</v>
      </c>
      <c r="D21" s="35" t="s">
        <v>72</v>
      </c>
      <c r="E21" s="35" t="s">
        <v>9</v>
      </c>
      <c r="F21" s="36" t="n">
        <v>46113</v>
      </c>
      <c r="G21" s="36" t="n">
        <v>46157</v>
      </c>
      <c r="H21" s="37" t="s">
        <v>27</v>
      </c>
      <c r="I21" s="36"/>
      <c r="J21" s="35"/>
    </row>
    <row r="22" customFormat="false" ht="25.5" hidden="false" customHeight="true" outlineLevel="0" collapsed="false">
      <c r="B22" s="38" t="n">
        <f aca="false">IF($C22&lt;&gt;"",COUNTA($C$7:$C22),"")</f>
        <v>16</v>
      </c>
      <c r="C22" s="39" t="s">
        <v>37</v>
      </c>
      <c r="D22" s="40" t="s">
        <v>73</v>
      </c>
      <c r="E22" s="40" t="s">
        <v>17</v>
      </c>
      <c r="F22" s="41" t="n">
        <v>46113</v>
      </c>
      <c r="G22" s="41" t="n">
        <v>46142</v>
      </c>
      <c r="H22" s="42" t="s">
        <v>41</v>
      </c>
      <c r="I22" s="41"/>
      <c r="J22" s="40" t="s">
        <v>74</v>
      </c>
    </row>
    <row r="23" customFormat="false" ht="25.5" hidden="false" customHeight="true" outlineLevel="0" collapsed="false">
      <c r="B23" s="33" t="n">
        <f aca="false">IF($C23&lt;&gt;"",COUNTA($C$7:$C23),"")</f>
        <v>17</v>
      </c>
      <c r="C23" s="34" t="s">
        <v>38</v>
      </c>
      <c r="D23" s="35" t="s">
        <v>75</v>
      </c>
      <c r="E23" s="35" t="s">
        <v>9</v>
      </c>
      <c r="F23" s="36" t="n">
        <v>46167</v>
      </c>
      <c r="G23" s="36" t="n">
        <v>46171</v>
      </c>
      <c r="H23" s="37" t="s">
        <v>27</v>
      </c>
      <c r="I23" s="36"/>
      <c r="J23" s="35"/>
    </row>
    <row r="24" customFormat="false" ht="25.5" hidden="false" customHeight="true" outlineLevel="0" collapsed="false">
      <c r="B24" s="38" t="n">
        <f aca="false">IF($C24&lt;&gt;"",COUNTA($C$7:$C24),"")</f>
        <v>18</v>
      </c>
      <c r="C24" s="39" t="s">
        <v>38</v>
      </c>
      <c r="D24" s="40" t="s">
        <v>76</v>
      </c>
      <c r="E24" s="40" t="s">
        <v>9</v>
      </c>
      <c r="F24" s="41" t="n">
        <v>46167</v>
      </c>
      <c r="G24" s="41" t="n">
        <v>46171</v>
      </c>
      <c r="H24" s="42" t="s">
        <v>27</v>
      </c>
      <c r="I24" s="41"/>
      <c r="J24" s="40"/>
    </row>
    <row r="25" customFormat="false" ht="25.5" hidden="false" customHeight="true" outlineLevel="0" collapsed="false">
      <c r="B25" s="33"/>
      <c r="C25" s="34"/>
      <c r="D25" s="35"/>
      <c r="E25" s="35"/>
      <c r="F25" s="36"/>
      <c r="G25" s="36"/>
      <c r="H25" s="37"/>
      <c r="I25" s="36"/>
      <c r="J25" s="35"/>
    </row>
    <row r="26" customFormat="false" ht="25.5" hidden="false" customHeight="true" outlineLevel="0" collapsed="false">
      <c r="B26" s="38"/>
      <c r="C26" s="39"/>
      <c r="D26" s="40"/>
      <c r="E26" s="40"/>
      <c r="F26" s="41"/>
      <c r="G26" s="41"/>
      <c r="H26" s="42"/>
      <c r="I26" s="41"/>
      <c r="J26" s="40"/>
    </row>
    <row r="27" customFormat="false" ht="25.5" hidden="false" customHeight="true" outlineLevel="0" collapsed="false">
      <c r="B27" s="33"/>
      <c r="C27" s="34"/>
      <c r="D27" s="35"/>
      <c r="E27" s="35"/>
      <c r="F27" s="36"/>
      <c r="G27" s="36"/>
      <c r="H27" s="37"/>
      <c r="I27" s="36"/>
      <c r="J27" s="35"/>
    </row>
    <row r="28" customFormat="false" ht="25.5" hidden="false" customHeight="true" outlineLevel="0" collapsed="false">
      <c r="B28" s="38"/>
      <c r="C28" s="39"/>
      <c r="D28" s="40"/>
      <c r="E28" s="40"/>
      <c r="F28" s="41"/>
      <c r="G28" s="41"/>
      <c r="H28" s="42"/>
      <c r="I28" s="41"/>
      <c r="J28" s="40"/>
    </row>
    <row r="29" customFormat="false" ht="25.5" hidden="false" customHeight="true" outlineLevel="0" collapsed="false">
      <c r="B29" s="33"/>
      <c r="C29" s="34"/>
      <c r="D29" s="35"/>
      <c r="E29" s="35"/>
      <c r="F29" s="36"/>
      <c r="G29" s="36"/>
      <c r="H29" s="37"/>
      <c r="I29" s="36"/>
      <c r="J29" s="35"/>
    </row>
    <row r="30" customFormat="false" ht="25.5" hidden="false" customHeight="true" outlineLevel="0" collapsed="false">
      <c r="B30" s="38"/>
      <c r="C30" s="39"/>
      <c r="D30" s="40"/>
      <c r="E30" s="40"/>
      <c r="F30" s="41"/>
      <c r="G30" s="41"/>
      <c r="H30" s="42"/>
      <c r="I30" s="41"/>
      <c r="J30" s="40"/>
    </row>
    <row r="31" customFormat="false" ht="25.5" hidden="false" customHeight="true" outlineLevel="0" collapsed="false">
      <c r="B31" s="33"/>
      <c r="C31" s="34"/>
      <c r="D31" s="35"/>
      <c r="E31" s="35"/>
      <c r="F31" s="36"/>
      <c r="G31" s="36"/>
      <c r="H31" s="37"/>
      <c r="I31" s="36"/>
      <c r="J31" s="35"/>
    </row>
    <row r="32" customFormat="false" ht="25.5" hidden="false" customHeight="true" outlineLevel="0" collapsed="false">
      <c r="B32" s="38"/>
      <c r="C32" s="39"/>
      <c r="D32" s="40"/>
      <c r="E32" s="40"/>
      <c r="F32" s="41"/>
      <c r="G32" s="41"/>
      <c r="H32" s="42"/>
      <c r="I32" s="41"/>
      <c r="J32" s="40"/>
    </row>
    <row r="33" customFormat="false" ht="25.5" hidden="false" customHeight="true" outlineLevel="0" collapsed="false">
      <c r="B33" s="33"/>
      <c r="C33" s="34"/>
      <c r="D33" s="35"/>
      <c r="E33" s="35"/>
      <c r="F33" s="36"/>
      <c r="G33" s="36"/>
      <c r="H33" s="37"/>
      <c r="I33" s="36"/>
      <c r="J33" s="35"/>
    </row>
    <row r="34" customFormat="false" ht="25.5" hidden="false" customHeight="true" outlineLevel="0" collapsed="false">
      <c r="B34" s="38"/>
      <c r="C34" s="39"/>
      <c r="D34" s="40"/>
      <c r="E34" s="40"/>
      <c r="F34" s="41"/>
      <c r="G34" s="41"/>
      <c r="H34" s="42"/>
      <c r="I34" s="41"/>
      <c r="J34" s="40"/>
    </row>
    <row r="35" customFormat="false" ht="25.5" hidden="false" customHeight="true" outlineLevel="0" collapsed="false">
      <c r="B35" s="33"/>
      <c r="C35" s="34"/>
      <c r="D35" s="35"/>
      <c r="E35" s="35"/>
      <c r="F35" s="36"/>
      <c r="G35" s="36"/>
      <c r="H35" s="37"/>
      <c r="I35" s="36"/>
      <c r="J35" s="35"/>
    </row>
    <row r="36" customFormat="false" ht="25.5" hidden="false" customHeight="true" outlineLevel="0" collapsed="false">
      <c r="B36" s="38"/>
      <c r="C36" s="39"/>
      <c r="D36" s="40"/>
      <c r="E36" s="40"/>
      <c r="F36" s="41"/>
      <c r="G36" s="41"/>
      <c r="H36" s="42"/>
      <c r="I36" s="41"/>
      <c r="J36" s="40"/>
    </row>
    <row r="37" customFormat="false" ht="25.5" hidden="false" customHeight="true" outlineLevel="0" collapsed="false">
      <c r="B37" s="33"/>
      <c r="C37" s="34"/>
      <c r="D37" s="35"/>
      <c r="E37" s="35"/>
      <c r="F37" s="36"/>
      <c r="G37" s="36"/>
      <c r="H37" s="37"/>
      <c r="I37" s="36"/>
      <c r="J37" s="35"/>
    </row>
    <row r="38" customFormat="false" ht="25.5" hidden="false" customHeight="true" outlineLevel="0" collapsed="false">
      <c r="B38" s="38"/>
      <c r="C38" s="39"/>
      <c r="D38" s="40"/>
      <c r="E38" s="40"/>
      <c r="F38" s="41"/>
      <c r="G38" s="41"/>
      <c r="H38" s="42"/>
      <c r="I38" s="41"/>
      <c r="J38" s="40"/>
    </row>
    <row r="39" customFormat="false" ht="25.5" hidden="false" customHeight="true" outlineLevel="0" collapsed="false">
      <c r="B39" s="33"/>
      <c r="C39" s="34"/>
      <c r="D39" s="35"/>
      <c r="E39" s="35"/>
      <c r="F39" s="36"/>
      <c r="G39" s="36"/>
      <c r="H39" s="37"/>
      <c r="I39" s="36"/>
      <c r="J39" s="35"/>
    </row>
    <row r="40" customFormat="false" ht="25.5" hidden="false" customHeight="true" outlineLevel="0" collapsed="false">
      <c r="B40" s="38"/>
      <c r="C40" s="39"/>
      <c r="D40" s="40"/>
      <c r="E40" s="40"/>
      <c r="F40" s="41"/>
      <c r="G40" s="41"/>
      <c r="H40" s="42"/>
      <c r="I40" s="41"/>
      <c r="J40" s="40"/>
    </row>
    <row r="41" customFormat="false" ht="25.5" hidden="false" customHeight="true" outlineLevel="0" collapsed="false">
      <c r="B41" s="33"/>
      <c r="C41" s="34"/>
      <c r="D41" s="35"/>
      <c r="E41" s="35"/>
      <c r="F41" s="36"/>
      <c r="G41" s="36"/>
      <c r="H41" s="37"/>
      <c r="I41" s="36"/>
      <c r="J41" s="35"/>
    </row>
    <row r="42" customFormat="false" ht="25.5" hidden="false" customHeight="true" outlineLevel="0" collapsed="false">
      <c r="B42" s="38"/>
      <c r="C42" s="39"/>
      <c r="D42" s="40"/>
      <c r="E42" s="40"/>
      <c r="F42" s="41"/>
      <c r="G42" s="41"/>
      <c r="H42" s="42"/>
      <c r="I42" s="41"/>
      <c r="J42" s="40"/>
    </row>
    <row r="43" customFormat="false" ht="25.5" hidden="false" customHeight="true" outlineLevel="0" collapsed="false">
      <c r="B43" s="33"/>
      <c r="C43" s="34"/>
      <c r="D43" s="35"/>
      <c r="E43" s="35"/>
      <c r="F43" s="36"/>
      <c r="G43" s="36"/>
      <c r="H43" s="37"/>
      <c r="I43" s="36"/>
      <c r="J43" s="35"/>
    </row>
    <row r="44" customFormat="false" ht="25.5" hidden="false" customHeight="true" outlineLevel="0" collapsed="false">
      <c r="B44" s="38"/>
      <c r="C44" s="39"/>
      <c r="D44" s="40"/>
      <c r="E44" s="40"/>
      <c r="F44" s="41"/>
      <c r="G44" s="41"/>
      <c r="H44" s="42"/>
      <c r="I44" s="41"/>
      <c r="J44" s="40"/>
    </row>
    <row r="45" customFormat="false" ht="25.5" hidden="false" customHeight="true" outlineLevel="0" collapsed="false">
      <c r="B45" s="33"/>
      <c r="C45" s="34"/>
      <c r="D45" s="35"/>
      <c r="E45" s="35"/>
      <c r="F45" s="36"/>
      <c r="G45" s="36"/>
      <c r="H45" s="37"/>
      <c r="I45" s="36"/>
      <c r="J45" s="35"/>
    </row>
    <row r="46" customFormat="false" ht="25.5" hidden="false" customHeight="true" outlineLevel="0" collapsed="false">
      <c r="B46" s="38"/>
      <c r="C46" s="39"/>
      <c r="D46" s="40"/>
      <c r="E46" s="40"/>
      <c r="F46" s="41"/>
      <c r="G46" s="41"/>
      <c r="H46" s="42"/>
      <c r="I46" s="41"/>
      <c r="J46" s="40"/>
    </row>
    <row r="47" customFormat="false" ht="25.5" hidden="false" customHeight="true" outlineLevel="0" collapsed="false">
      <c r="B47" s="33"/>
      <c r="C47" s="34"/>
      <c r="D47" s="35"/>
      <c r="E47" s="35"/>
      <c r="F47" s="36"/>
      <c r="G47" s="36"/>
      <c r="H47" s="37"/>
      <c r="I47" s="36"/>
      <c r="J47" s="35"/>
    </row>
  </sheetData>
  <mergeCells count="3">
    <mergeCell ref="B2:J2"/>
    <mergeCell ref="B3:J3"/>
    <mergeCell ref="B4:J4"/>
  </mergeCells>
  <conditionalFormatting sqref="H7:H47">
    <cfRule type="cellIs" priority="2" operator="equal" aboveAverage="0" equalAverage="0" bottom="0" percent="0" rank="0" text="" dxfId="0">
      <formula>"Erledigt"</formula>
    </cfRule>
    <cfRule type="cellIs" priority="3" operator="equal" aboveAverage="0" equalAverage="0" bottom="0" percent="0" rank="0" text="" dxfId="1">
      <formula>"In Arbeit"</formula>
    </cfRule>
    <cfRule type="cellIs" priority="4" operator="equal" aboveAverage="0" equalAverage="0" bottom="0" percent="0" rank="0" text="" dxfId="2">
      <formula>"Offen"</formula>
    </cfRule>
    <cfRule type="cellIs" priority="5" operator="equal" aboveAverage="0" equalAverage="0" bottom="0" percent="0" rank="0" text="" dxfId="3">
      <formula>"Verschoben"</formula>
    </cfRule>
  </conditionalFormatting>
  <conditionalFormatting sqref="G7:G47">
    <cfRule type="expression" priority="6" aboveAverage="0" equalAverage="0" bottom="0" percent="0" rank="0" text="" dxfId="3">
      <formula>AND($G7&lt;&gt;"",$G7&lt;TODAY(),$H7&lt;&gt;"Erledigt",$H7&lt;&gt;"Verschoben")</formula>
    </cfRule>
  </conditionalFormatting>
  <dataValidations count="2">
    <dataValidation allowBlank="true" error="Bitte eine Phase aus der Liste wählen." errorStyle="stop" errorTitle="Ungültige Phase" operator="between" showDropDown="false" showErrorMessage="false" showInputMessage="false" sqref="C7:C47" type="list">
      <formula1>"Vorbereitung (vor Tag 1),1. Arbeitstag,Erste Woche,Erster Monat,Probezeit (bis Monat 3),Feedback &amp; Abschluss"</formula1>
      <formula2>0</formula2>
    </dataValidation>
    <dataValidation allowBlank="true" error="Bitte einen Status aus der Liste wählen." errorStyle="stop" errorTitle="Ungültiger Status" operator="between" showDropDown="false" showErrorMessage="false" showInputMessage="false" sqref="H7:H47" type="list">
      <formula1>"Offen,In Arbeit,Erledigt,Verschoben"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2026-07-25T15:01:57Z</dcterms:created>
  <dc:creator>openpyxl</dc:creator>
  <dc:description/>
  <dc:language>en-US</dc:language>
  <cp:lastModifiedBy/>
  <dcterms:modified xsi:type="dcterms:W3CDTF">2026-07-25T15:01:57Z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