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DFB94CB0-A384-44E6-8969-7F73B222871C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Inventarliste" sheetId="1" r:id="rId1"/>
    <sheet name="Auswahllisten" sheetId="2" r:id="rId2"/>
  </sheets>
  <definedNames>
    <definedName name="_xlnm._FilterDatabase" localSheetId="0" hidden="1">Inventarliste!$A$11:$M$61</definedName>
    <definedName name="_xlnm.Print_Titles" localSheetId="0">Inventarliste!$11:$11</definedName>
    <definedName name="Kategorien">Auswahllisten!$A$4:$A$11</definedName>
    <definedName name="Standorte">Auswahllisten!$B$4:$B$11</definedName>
    <definedName name="Zustaende">Auswahllisten!$C$4:$C$9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" i="1" l="1"/>
  <c r="K61" i="1"/>
  <c r="G61" i="1"/>
  <c r="K60" i="1"/>
  <c r="G60" i="1"/>
  <c r="K59" i="1"/>
  <c r="G59" i="1"/>
  <c r="K58" i="1"/>
  <c r="G58" i="1"/>
  <c r="K57" i="1"/>
  <c r="G57" i="1"/>
  <c r="K56" i="1"/>
  <c r="G56" i="1"/>
  <c r="K55" i="1"/>
  <c r="G55" i="1"/>
  <c r="K54" i="1"/>
  <c r="G54" i="1"/>
  <c r="K53" i="1"/>
  <c r="G53" i="1"/>
  <c r="K52" i="1"/>
  <c r="G52" i="1"/>
  <c r="K51" i="1"/>
  <c r="G51" i="1"/>
  <c r="K50" i="1"/>
  <c r="G50" i="1"/>
  <c r="K49" i="1"/>
  <c r="G49" i="1"/>
  <c r="K48" i="1"/>
  <c r="G48" i="1"/>
  <c r="K47" i="1"/>
  <c r="G47" i="1"/>
  <c r="K46" i="1"/>
  <c r="G46" i="1"/>
  <c r="K45" i="1"/>
  <c r="G45" i="1"/>
  <c r="K44" i="1"/>
  <c r="G44" i="1"/>
  <c r="K43" i="1"/>
  <c r="G43" i="1"/>
  <c r="K42" i="1"/>
  <c r="G42" i="1"/>
  <c r="K41" i="1"/>
  <c r="G41" i="1"/>
  <c r="K40" i="1"/>
  <c r="G40" i="1"/>
  <c r="K39" i="1"/>
  <c r="G39" i="1"/>
  <c r="K38" i="1"/>
  <c r="G38" i="1"/>
  <c r="K37" i="1"/>
  <c r="G37" i="1"/>
  <c r="K36" i="1"/>
  <c r="G36" i="1"/>
  <c r="K35" i="1"/>
  <c r="G35" i="1"/>
  <c r="K34" i="1"/>
  <c r="G34" i="1"/>
  <c r="K33" i="1"/>
  <c r="G33" i="1"/>
  <c r="K32" i="1"/>
  <c r="G32" i="1"/>
  <c r="K31" i="1"/>
  <c r="G31" i="1"/>
  <c r="K30" i="1"/>
  <c r="G30" i="1"/>
  <c r="K29" i="1"/>
  <c r="G29" i="1"/>
  <c r="K28" i="1"/>
  <c r="G28" i="1"/>
  <c r="K27" i="1"/>
  <c r="G27" i="1"/>
  <c r="K26" i="1"/>
  <c r="G26" i="1"/>
  <c r="K25" i="1"/>
  <c r="G25" i="1"/>
  <c r="K24" i="1"/>
  <c r="G24" i="1"/>
  <c r="K23" i="1"/>
  <c r="G23" i="1"/>
  <c r="K22" i="1"/>
  <c r="G22" i="1"/>
  <c r="K21" i="1"/>
  <c r="G21" i="1"/>
  <c r="K20" i="1"/>
  <c r="G20" i="1"/>
  <c r="K19" i="1"/>
  <c r="G19" i="1"/>
  <c r="K18" i="1"/>
  <c r="G18" i="1"/>
  <c r="K17" i="1"/>
  <c r="G17" i="1"/>
  <c r="K16" i="1"/>
  <c r="G16" i="1"/>
  <c r="K15" i="1"/>
  <c r="G15" i="1"/>
  <c r="K14" i="1"/>
  <c r="G14" i="1"/>
  <c r="K13" i="1"/>
  <c r="G13" i="1"/>
  <c r="K12" i="1"/>
  <c r="G12" i="1"/>
  <c r="G7" i="1" s="1"/>
  <c r="D7" i="1"/>
  <c r="A7" i="1"/>
  <c r="J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A11" authorId="0" shapeId="0" xr:uid="{00000000-0006-0000-0000-000001000000}">
      <text>
        <r>
          <rPr>
            <sz val="10"/>
            <rFont val="Arial"/>
            <family val="2"/>
          </rPr>
          <t>Pflichtfelder: Inv.-Nr., Bezeichnung, Menge, Einzelwert.
Kategorie / Standort / Zustand über Dropdown wählen.
Gesamtwert und Garantiestatus werden automatisch berechnet.</t>
        </r>
      </text>
    </comment>
  </commentList>
</comments>
</file>

<file path=xl/sharedStrings.xml><?xml version="1.0" encoding="utf-8"?>
<sst xmlns="http://schemas.openxmlformats.org/spreadsheetml/2006/main" count="147" uniqueCount="96">
  <si>
    <t>Musterfirma GmbH</t>
  </si>
  <si>
    <t>Bestandsverzeichnis · Geschäftsjahr 2026</t>
  </si>
  <si>
    <t>POSITIONEN GESAMT</t>
  </si>
  <si>
    <t>GESAMTMENGE</t>
  </si>
  <si>
    <t>GESAMTWERT</t>
  </si>
  <si>
    <t>GARANTIE ABGELAUFEN</t>
  </si>
  <si>
    <t>Legende:  Zustand »Defekt« / »Reparatur« farbig markiert   ·   Garantie »Abgelaufen« = rot   ·   Grau hinterlegte Spalten berechnen sich automatisch   ·   Beispieldaten bitte durch eigene Angaben ersetzen</t>
  </si>
  <si>
    <t>Inv.-Nr.</t>
  </si>
  <si>
    <t>Bezeichnung</t>
  </si>
  <si>
    <t>Kategorie</t>
  </si>
  <si>
    <t>Standort</t>
  </si>
  <si>
    <t>Menge</t>
  </si>
  <si>
    <t>Einzelwert</t>
  </si>
  <si>
    <t>Gesamtwert</t>
  </si>
  <si>
    <t>Anschaffungs-
datum</t>
  </si>
  <si>
    <t>Zustand</t>
  </si>
  <si>
    <t>Garantie bis</t>
  </si>
  <si>
    <t>Garantie-
status</t>
  </si>
  <si>
    <t>Seriennummer</t>
  </si>
  <si>
    <t>Bemerkung</t>
  </si>
  <si>
    <t>INV-2026-001</t>
  </si>
  <si>
    <t>Notebook 14 Zoll</t>
  </si>
  <si>
    <t>IT &amp; Technik</t>
  </si>
  <si>
    <t>Büro 1. OG</t>
  </si>
  <si>
    <t>Neu</t>
  </si>
  <si>
    <t>NB-2026-4471</t>
  </si>
  <si>
    <t>Leasinggerät</t>
  </si>
  <si>
    <t>INV-2026-002</t>
  </si>
  <si>
    <t>Monitor 27 Zoll</t>
  </si>
  <si>
    <t>Sehr gut</t>
  </si>
  <si>
    <t>MN-27-88213</t>
  </si>
  <si>
    <t>INV-2026-003</t>
  </si>
  <si>
    <t>Schreibtisch höhenverstellbar</t>
  </si>
  <si>
    <t>Büromöbel</t>
  </si>
  <si>
    <t>Büro EG</t>
  </si>
  <si>
    <t>Gut</t>
  </si>
  <si>
    <t>Elektrisch verstellbar</t>
  </si>
  <si>
    <t>INV-2026-004</t>
  </si>
  <si>
    <t>Bürostuhl ergonomisch</t>
  </si>
  <si>
    <t>INV-2026-005</t>
  </si>
  <si>
    <t>Akkuschrauber-Set</t>
  </si>
  <si>
    <t>Werkzeug &amp; Geräte</t>
  </si>
  <si>
    <t>Werkstatt</t>
  </si>
  <si>
    <t>AS-2026-1190</t>
  </si>
  <si>
    <t>inkl. 2 Akkus</t>
  </si>
  <si>
    <t>INV-2026-006</t>
  </si>
  <si>
    <t>Multifunktionsdrucker</t>
  </si>
  <si>
    <t>Empfang</t>
  </si>
  <si>
    <t>Gebraucht</t>
  </si>
  <si>
    <t>MFP-33019</t>
  </si>
  <si>
    <t>Garantie prüfen / verlängern</t>
  </si>
  <si>
    <t>INV-2026-007</t>
  </si>
  <si>
    <t>Kaffeevollautomat</t>
  </si>
  <si>
    <t>Küche &amp; Sozialraum</t>
  </si>
  <si>
    <t>Küche</t>
  </si>
  <si>
    <t>KV-77120</t>
  </si>
  <si>
    <t>Entkalkung quartalsweise</t>
  </si>
  <si>
    <t>INV-2026-008</t>
  </si>
  <si>
    <t>Transporter Kastenwagen</t>
  </si>
  <si>
    <t>Fahrzeuge</t>
  </si>
  <si>
    <t>Fuhrpark</t>
  </si>
  <si>
    <t>MUSTER-FIN-08</t>
  </si>
  <si>
    <t>TÜV bis 04/2027</t>
  </si>
  <si>
    <t>INV-2026-009</t>
  </si>
  <si>
    <t>Besprechungstisch</t>
  </si>
  <si>
    <t>Besprechungsraum</t>
  </si>
  <si>
    <t>INV-2026-010</t>
  </si>
  <si>
    <t>Beamer Full-HD</t>
  </si>
  <si>
    <t>BM-FHD-2201</t>
  </si>
  <si>
    <t>INV-2026-011</t>
  </si>
  <si>
    <t>Diensthandy</t>
  </si>
  <si>
    <t>Kommunikation</t>
  </si>
  <si>
    <t>DH-2025-6612</t>
  </si>
  <si>
    <t>INV-2026-012</t>
  </si>
  <si>
    <t>Feuerlöscher 6 kg</t>
  </si>
  <si>
    <t>Sicherheit</t>
  </si>
  <si>
    <t>Lager</t>
  </si>
  <si>
    <t>Prüfung fällig 2026</t>
  </si>
  <si>
    <t>INV-2026-013</t>
  </si>
  <si>
    <t>Regalsystem Lager</t>
  </si>
  <si>
    <t>Traglast 200 kg/Boden</t>
  </si>
  <si>
    <t>INV-2026-014</t>
  </si>
  <si>
    <t>Aktenschrank abschließbar</t>
  </si>
  <si>
    <t>INV-2026-015</t>
  </si>
  <si>
    <t>Bürostuhl (Werkstatt)</t>
  </si>
  <si>
    <t>Reparatur</t>
  </si>
  <si>
    <t>Gasfeder tauschen</t>
  </si>
  <si>
    <t>INV-2026-016</t>
  </si>
  <si>
    <t>Drucker (Ersatzteillager)</t>
  </si>
  <si>
    <t>Defekt</t>
  </si>
  <si>
    <t>MFP-11982</t>
  </si>
  <si>
    <t>zum Ausschlachten</t>
  </si>
  <si>
    <t>AUSWAHLLISTEN</t>
  </si>
  <si>
    <t>Diese Listen steuern die Dropdown-Felder in der Inventarliste. Einträge können ergänzt oder geändert werden.</t>
  </si>
  <si>
    <t>Sonstiges</t>
  </si>
  <si>
    <t>INVENTARLISTE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</si>
</sst>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dd\.mm\.yyyy"/>
  </numFmts>
  <fonts count="17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b/>
      <sz val="12"/>
      <color rgb="FFFFFFFF"/>
      <name val="Calibri"/>
      <charset val="1"/>
    </font>
    <font>
      <i/>
      <sz val="10"/>
      <color rgb="FFC9D3E0"/>
      <name val="Calibri"/>
      <charset val="1"/>
    </font>
    <font>
      <sz val="10"/>
      <color rgb="FFC9D3E0"/>
      <name val="Calibri"/>
      <charset val="1"/>
    </font>
    <font>
      <b/>
      <sz val="9"/>
      <color rgb="FF5A6B82"/>
      <name val="Calibri"/>
      <charset val="1"/>
    </font>
    <font>
      <b/>
      <sz val="22"/>
      <color rgb="FF1F3B5B"/>
      <name val="Calibri"/>
      <charset val="1"/>
    </font>
    <font>
      <b/>
      <sz val="22"/>
      <color rgb="FFB23A48"/>
      <name val="Calibri"/>
      <charset val="1"/>
    </font>
    <font>
      <i/>
      <sz val="8.5"/>
      <color rgb="FF5A6B82"/>
      <name val="Calibri"/>
      <charset val="1"/>
    </font>
    <font>
      <b/>
      <sz val="10.5"/>
      <color rgb="FFFFFFFF"/>
      <name val="Calibri"/>
      <charset val="1"/>
    </font>
    <font>
      <sz val="10.5"/>
      <color rgb="FF000000"/>
      <name val="Calibri"/>
      <charset val="1"/>
    </font>
    <font>
      <sz val="10.5"/>
      <color rgb="FF44546A"/>
      <name val="Calibri"/>
      <charset val="1"/>
    </font>
    <font>
      <sz val="10"/>
      <name val="Arial"/>
      <family val="2"/>
    </font>
    <font>
      <b/>
      <sz val="13"/>
      <color rgb="FFFFFFFF"/>
      <name val="Calibri"/>
      <charset val="1"/>
    </font>
    <font>
      <i/>
      <sz val="9"/>
      <color rgb="FF5A6B82"/>
      <name val="Calibri"/>
      <charset val="1"/>
    </font>
    <font>
      <b/>
      <sz val="11"/>
      <color rgb="FFFFFFFF"/>
      <name val="Calibri"/>
      <charset val="1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C9A227"/>
        <bgColor rgb="FF99CC00"/>
      </patternFill>
    </fill>
    <fill>
      <patternFill patternType="solid">
        <fgColor rgb="FF1F3B5B"/>
        <bgColor rgb="FF17304A"/>
      </patternFill>
    </fill>
    <fill>
      <patternFill patternType="solid">
        <fgColor rgb="FFEEF2F7"/>
        <bgColor rgb="FFF5F7FA"/>
      </patternFill>
    </fill>
    <fill>
      <patternFill patternType="solid">
        <fgColor rgb="FFF5F7FA"/>
        <bgColor rgb="FFEEF2F7"/>
      </patternFill>
    </fill>
    <fill>
      <patternFill patternType="solid">
        <fgColor rgb="FF17304A"/>
        <bgColor rgb="FF1F3B5B"/>
      </patternFill>
    </fill>
  </fills>
  <borders count="4">
    <border>
      <left/>
      <right/>
      <top/>
      <bottom/>
      <diagonal/>
    </border>
    <border>
      <left style="thick">
        <color rgb="FFC9A227"/>
      </left>
      <right/>
      <top/>
      <bottom/>
      <diagonal/>
    </border>
    <border>
      <left/>
      <right/>
      <top/>
      <bottom style="medium">
        <color rgb="FFC9A227"/>
      </bottom>
      <diagonal/>
    </border>
    <border>
      <left style="thin">
        <color rgb="FFD9DEE7"/>
      </left>
      <right style="thin">
        <color rgb="FFD9DEE7"/>
      </right>
      <top style="thin">
        <color rgb="FFD9DEE7"/>
      </top>
      <bottom style="thin">
        <color rgb="FFD9DEE7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3" borderId="0" xfId="0" applyFill="1"/>
    <xf numFmtId="0" fontId="9" fillId="3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indent="1"/>
    </xf>
    <xf numFmtId="3" fontId="10" fillId="0" borderId="3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right" vertical="center" indent="1"/>
    </xf>
    <xf numFmtId="164" fontId="11" fillId="0" borderId="3" xfId="0" applyNumberFormat="1" applyFont="1" applyBorder="1" applyAlignment="1">
      <alignment horizontal="right" vertical="center" indent="1"/>
    </xf>
    <xf numFmtId="165" fontId="10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 vertical="center" indent="1"/>
    </xf>
    <xf numFmtId="3" fontId="10" fillId="5" borderId="3" xfId="0" applyNumberFormat="1" applyFont="1" applyFill="1" applyBorder="1" applyAlignment="1">
      <alignment horizontal="center" vertical="center"/>
    </xf>
    <xf numFmtId="164" fontId="10" fillId="5" borderId="3" xfId="0" applyNumberFormat="1" applyFont="1" applyFill="1" applyBorder="1" applyAlignment="1">
      <alignment horizontal="right" vertical="center" indent="1"/>
    </xf>
    <xf numFmtId="164" fontId="11" fillId="5" borderId="3" xfId="0" applyNumberFormat="1" applyFont="1" applyFill="1" applyBorder="1" applyAlignment="1">
      <alignment horizontal="right" vertical="center" indent="1"/>
    </xf>
    <xf numFmtId="165" fontId="10" fillId="5" borderId="3" xfId="0" applyNumberFormat="1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left" vertical="center" indent="1"/>
    </xf>
    <xf numFmtId="0" fontId="16" fillId="0" borderId="3" xfId="0" applyFont="1" applyBorder="1" applyAlignment="1">
      <alignment horizontal="left" vertical="center" indent="1"/>
    </xf>
    <xf numFmtId="0" fontId="16" fillId="5" borderId="3" xfId="0" applyFont="1" applyFill="1" applyBorder="1" applyAlignment="1">
      <alignment horizontal="left" vertical="center" indent="1"/>
    </xf>
    <xf numFmtId="3" fontId="6" fillId="4" borderId="1" xfId="0" applyNumberFormat="1" applyFont="1" applyFill="1" applyBorder="1" applyAlignment="1">
      <alignment horizontal="left" vertical="center" indent="1"/>
    </xf>
    <xf numFmtId="164" fontId="6" fillId="4" borderId="1" xfId="0" applyNumberFormat="1" applyFont="1" applyFill="1" applyBorder="1" applyAlignment="1">
      <alignment horizontal="left" vertical="center" indent="1"/>
    </xf>
    <xf numFmtId="3" fontId="7" fillId="4" borderId="1" xfId="0" applyNumberFormat="1" applyFont="1" applyFill="1" applyBorder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1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right" vertical="center" indent="1"/>
    </xf>
    <xf numFmtId="0" fontId="3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right" vertical="center" indent="1"/>
    </xf>
    <xf numFmtId="0" fontId="5" fillId="4" borderId="1" xfId="0" applyFont="1" applyFill="1" applyBorder="1" applyAlignment="1">
      <alignment horizontal="left" vertical="center" indent="1"/>
    </xf>
    <xf numFmtId="0" fontId="13" fillId="3" borderId="0" xfId="0" applyFont="1" applyFill="1" applyAlignment="1">
      <alignment horizontal="left" vertical="center" indent="1"/>
    </xf>
    <xf numFmtId="0" fontId="14" fillId="0" borderId="0" xfId="0" applyFont="1" applyAlignment="1">
      <alignment horizontal="left" vertical="center" wrapText="1" indent="1"/>
    </xf>
  </cellXfs>
  <cellStyles count="1">
    <cellStyle name="Standard" xfId="0" builtinId="0"/>
  </cellStyles>
  <dxfs count="4">
    <dxf>
      <font>
        <b/>
        <sz val="10"/>
        <color rgb="FF1F3B5B"/>
        <name val="Calibri"/>
        <charset val="1"/>
      </font>
    </dxf>
    <dxf>
      <font>
        <b/>
        <sz val="10"/>
        <color rgb="FF8B2E34"/>
        <name val="Calibri"/>
        <charset val="1"/>
      </font>
      <fill>
        <patternFill>
          <bgColor rgb="FFF6D2D5"/>
        </patternFill>
      </fill>
    </dxf>
    <dxf>
      <font>
        <b/>
        <sz val="10"/>
        <color rgb="FF8A5A00"/>
        <name val="Calibri"/>
        <charset val="1"/>
      </font>
      <fill>
        <patternFill>
          <bgColor rgb="FFFCE8C8"/>
        </patternFill>
      </fill>
    </dxf>
    <dxf>
      <font>
        <b/>
        <sz val="10"/>
        <color rgb="FF8B2E34"/>
        <name val="Calibri"/>
        <charset val="1"/>
      </font>
      <fill>
        <patternFill>
          <bgColor rgb="FFF6D2D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00"/>
      <rgbColor rgb="FF800080"/>
      <rgbColor rgb="FF008080"/>
      <rgbColor rgb="FFC0C0C0"/>
      <rgbColor rgb="FF808080"/>
      <rgbColor rgb="FF9999FF"/>
      <rgbColor rgb="FFB23A48"/>
      <rgbColor rgb="FFF5F7FA"/>
      <rgbColor rgb="FFEEF2F7"/>
      <rgbColor rgb="FF660066"/>
      <rgbColor rgb="FFFF8080"/>
      <rgbColor rgb="FF0066CC"/>
      <rgbColor rgb="FFC9D3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DEE7"/>
      <rgbColor rgb="FFCCFFCC"/>
      <rgbColor rgb="FFFCE8C8"/>
      <rgbColor rgb="FF99CCFF"/>
      <rgbColor rgb="FFFF99CC"/>
      <rgbColor rgb="FFCC99FF"/>
      <rgbColor rgb="FFF6D2D5"/>
      <rgbColor rgb="FF3366FF"/>
      <rgbColor rgb="FF33CCCC"/>
      <rgbColor rgb="FF99CC00"/>
      <rgbColor rgb="FFFFCC00"/>
      <rgbColor rgb="FFC9A227"/>
      <rgbColor rgb="FFFF6600"/>
      <rgbColor rgb="FF5A6B82"/>
      <rgbColor rgb="FF969696"/>
      <rgbColor rgb="FF17304A"/>
      <rgbColor rgb="FF339966"/>
      <rgbColor rgb="FF003300"/>
      <rgbColor rgb="FF333300"/>
      <rgbColor rgb="FF993300"/>
      <rgbColor rgb="FF8B2E34"/>
      <rgbColor rgb="FF44546A"/>
      <rgbColor rgb="FF1F3B5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1"/>
  <sheetViews>
    <sheetView showGridLines="0" tabSelected="1" zoomScaleNormal="100" workbookViewId="0">
      <pane ySplit="11" topLeftCell="A12" activePane="bottomLeft" state="frozen"/>
      <selection pane="bottomLeft" activeCell="H45" sqref="H45"/>
    </sheetView>
  </sheetViews>
  <sheetFormatPr baseColWidth="10" defaultColWidth="8.7109375" defaultRowHeight="15" x14ac:dyDescent="0.25"/>
  <cols>
    <col min="1" max="1" width="12.140625" bestFit="1" customWidth="1"/>
    <col min="2" max="2" width="26.140625" bestFit="1" customWidth="1"/>
    <col min="3" max="3" width="18.5703125" bestFit="1" customWidth="1"/>
    <col min="4" max="4" width="17.85546875" bestFit="1" customWidth="1"/>
    <col min="5" max="5" width="11.42578125" bestFit="1" customWidth="1"/>
    <col min="6" max="6" width="14.28515625" bestFit="1" customWidth="1"/>
    <col min="7" max="7" width="15.85546875" bestFit="1" customWidth="1"/>
    <col min="8" max="8" width="17.5703125" bestFit="1" customWidth="1"/>
    <col min="9" max="9" width="12.5703125" bestFit="1" customWidth="1"/>
    <col min="10" max="10" width="15.7109375" bestFit="1" customWidth="1"/>
    <col min="11" max="11" width="13.42578125" bestFit="1" customWidth="1"/>
    <col min="12" max="12" width="18" customWidth="1"/>
    <col min="13" max="13" width="25.7109375" bestFit="1" customWidth="1"/>
  </cols>
  <sheetData>
    <row r="1" spans="1:13" ht="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customHeight="1" x14ac:dyDescent="0.25">
      <c r="A2" s="25" t="s">
        <v>95</v>
      </c>
      <c r="B2" s="25"/>
      <c r="C2" s="25"/>
      <c r="D2" s="25"/>
      <c r="E2" s="25"/>
      <c r="F2" s="25"/>
      <c r="G2" s="26" t="s">
        <v>0</v>
      </c>
      <c r="H2" s="26"/>
      <c r="I2" s="26"/>
      <c r="J2" s="26"/>
      <c r="K2" s="26"/>
      <c r="L2" s="26"/>
      <c r="M2" s="26"/>
    </row>
    <row r="3" spans="1:13" ht="18" customHeight="1" x14ac:dyDescent="0.25">
      <c r="A3" s="27" t="s">
        <v>1</v>
      </c>
      <c r="B3" s="27"/>
      <c r="C3" s="27"/>
      <c r="D3" s="27"/>
      <c r="E3" s="27"/>
      <c r="F3" s="27"/>
      <c r="G3" s="28" t="str">
        <f ca="1">"Stand: "&amp;TEXT(TODAY(),"DD.MM.AAAA")</f>
        <v>Stand: 10.08.2026</v>
      </c>
      <c r="H3" s="28"/>
      <c r="I3" s="28"/>
      <c r="J3" s="28"/>
      <c r="K3" s="28"/>
      <c r="L3" s="28"/>
      <c r="M3" s="28"/>
    </row>
    <row r="4" spans="1:13" ht="6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6" customHeight="1" x14ac:dyDescent="0.25"/>
    <row r="6" spans="1:13" ht="15.75" customHeight="1" x14ac:dyDescent="0.25">
      <c r="A6" s="29" t="s">
        <v>2</v>
      </c>
      <c r="B6" s="29"/>
      <c r="C6" s="29"/>
      <c r="D6" s="29" t="s">
        <v>3</v>
      </c>
      <c r="E6" s="29"/>
      <c r="F6" s="29"/>
      <c r="G6" s="29" t="s">
        <v>4</v>
      </c>
      <c r="H6" s="29"/>
      <c r="I6" s="29"/>
      <c r="J6" s="29" t="s">
        <v>5</v>
      </c>
      <c r="K6" s="29"/>
      <c r="L6" s="29"/>
      <c r="M6" s="29"/>
    </row>
    <row r="7" spans="1:13" ht="33.75" customHeight="1" x14ac:dyDescent="0.25">
      <c r="A7" s="21">
        <f>COUNTA(A12:A61)</f>
        <v>16</v>
      </c>
      <c r="B7" s="21"/>
      <c r="C7" s="21"/>
      <c r="D7" s="21">
        <f>SUM(E12:E61)</f>
        <v>75</v>
      </c>
      <c r="E7" s="21"/>
      <c r="F7" s="21"/>
      <c r="G7" s="22">
        <f>SUM(G12:G61)</f>
        <v>53580.6</v>
      </c>
      <c r="H7" s="22"/>
      <c r="I7" s="22"/>
      <c r="J7" s="23">
        <f ca="1">COUNTIF(K12:K61,"Abgelaufen")</f>
        <v>1</v>
      </c>
      <c r="K7" s="23"/>
      <c r="L7" s="23"/>
      <c r="M7" s="23"/>
    </row>
    <row r="8" spans="1:13" ht="7.5" customHeight="1" x14ac:dyDescent="0.25"/>
    <row r="9" spans="1:13" ht="15" customHeight="1" x14ac:dyDescent="0.25">
      <c r="A9" s="24" t="s">
        <v>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ht="3.75" customHeight="1" x14ac:dyDescent="0.25"/>
    <row r="11" spans="1:13" ht="25.5" customHeight="1" x14ac:dyDescent="0.25">
      <c r="A11" s="3" t="s">
        <v>7</v>
      </c>
      <c r="B11" s="3" t="s">
        <v>8</v>
      </c>
      <c r="C11" s="3" t="s">
        <v>9</v>
      </c>
      <c r="D11" s="3" t="s">
        <v>10</v>
      </c>
      <c r="E11" s="3" t="s">
        <v>11</v>
      </c>
      <c r="F11" s="3" t="s">
        <v>12</v>
      </c>
      <c r="G11" s="3" t="s">
        <v>13</v>
      </c>
      <c r="H11" s="3" t="s">
        <v>14</v>
      </c>
      <c r="I11" s="3" t="s">
        <v>15</v>
      </c>
      <c r="J11" s="3" t="s">
        <v>16</v>
      </c>
      <c r="K11" s="3" t="s">
        <v>17</v>
      </c>
      <c r="L11" s="3" t="s">
        <v>18</v>
      </c>
      <c r="M11" s="3" t="s">
        <v>19</v>
      </c>
    </row>
    <row r="12" spans="1:13" ht="18" customHeight="1" x14ac:dyDescent="0.25">
      <c r="A12" s="4" t="s">
        <v>20</v>
      </c>
      <c r="B12" s="5" t="s">
        <v>21</v>
      </c>
      <c r="C12" s="5" t="s">
        <v>22</v>
      </c>
      <c r="D12" s="5" t="s">
        <v>23</v>
      </c>
      <c r="E12" s="6">
        <v>5</v>
      </c>
      <c r="F12" s="7">
        <v>1099</v>
      </c>
      <c r="G12" s="8">
        <f t="shared" ref="G12:G43" si="0">IF(E12="","",E12*F12)</f>
        <v>5495</v>
      </c>
      <c r="H12" s="9">
        <v>46037</v>
      </c>
      <c r="I12" s="4" t="s">
        <v>24</v>
      </c>
      <c r="J12" s="9">
        <v>47133</v>
      </c>
      <c r="K12" s="10" t="str">
        <f t="shared" ref="K12:K43" ca="1" si="1">IF(J12="","",IF(J12&gt;=TODAY(),"Aktiv","Abgelaufen"))</f>
        <v>Aktiv</v>
      </c>
      <c r="L12" s="5" t="s">
        <v>25</v>
      </c>
      <c r="M12" s="5" t="s">
        <v>26</v>
      </c>
    </row>
    <row r="13" spans="1:13" ht="18" customHeight="1" x14ac:dyDescent="0.25">
      <c r="A13" s="11" t="s">
        <v>27</v>
      </c>
      <c r="B13" s="12" t="s">
        <v>28</v>
      </c>
      <c r="C13" s="12" t="s">
        <v>22</v>
      </c>
      <c r="D13" s="12" t="s">
        <v>23</v>
      </c>
      <c r="E13" s="13">
        <v>8</v>
      </c>
      <c r="F13" s="14">
        <v>249.9</v>
      </c>
      <c r="G13" s="15">
        <f t="shared" si="0"/>
        <v>1999.2</v>
      </c>
      <c r="H13" s="16">
        <v>46042</v>
      </c>
      <c r="I13" s="11" t="s">
        <v>29</v>
      </c>
      <c r="J13" s="16">
        <v>46772</v>
      </c>
      <c r="K13" s="17" t="str">
        <f t="shared" ca="1" si="1"/>
        <v>Aktiv</v>
      </c>
      <c r="L13" s="12" t="s">
        <v>30</v>
      </c>
      <c r="M13" s="12"/>
    </row>
    <row r="14" spans="1:13" ht="18" customHeight="1" x14ac:dyDescent="0.25">
      <c r="A14" s="4" t="s">
        <v>31</v>
      </c>
      <c r="B14" s="5" t="s">
        <v>32</v>
      </c>
      <c r="C14" s="5" t="s">
        <v>33</v>
      </c>
      <c r="D14" s="5" t="s">
        <v>34</v>
      </c>
      <c r="E14" s="6">
        <v>12</v>
      </c>
      <c r="F14" s="7">
        <v>379</v>
      </c>
      <c r="G14" s="8">
        <f t="shared" si="0"/>
        <v>4548</v>
      </c>
      <c r="H14" s="9">
        <v>45964</v>
      </c>
      <c r="I14" s="4" t="s">
        <v>35</v>
      </c>
      <c r="J14" s="9"/>
      <c r="K14" s="10" t="str">
        <f t="shared" ca="1" si="1"/>
        <v/>
      </c>
      <c r="L14" s="5"/>
      <c r="M14" s="5" t="s">
        <v>36</v>
      </c>
    </row>
    <row r="15" spans="1:13" ht="18" customHeight="1" x14ac:dyDescent="0.25">
      <c r="A15" s="11" t="s">
        <v>37</v>
      </c>
      <c r="B15" s="12" t="s">
        <v>38</v>
      </c>
      <c r="C15" s="12" t="s">
        <v>33</v>
      </c>
      <c r="D15" s="12" t="s">
        <v>34</v>
      </c>
      <c r="E15" s="13">
        <v>12</v>
      </c>
      <c r="F15" s="14">
        <v>219</v>
      </c>
      <c r="G15" s="15">
        <f t="shared" si="0"/>
        <v>2628</v>
      </c>
      <c r="H15" s="16">
        <v>45964</v>
      </c>
      <c r="I15" s="11" t="s">
        <v>35</v>
      </c>
      <c r="J15" s="16">
        <v>46694</v>
      </c>
      <c r="K15" s="17" t="str">
        <f t="shared" ca="1" si="1"/>
        <v>Aktiv</v>
      </c>
      <c r="L15" s="12"/>
      <c r="M15" s="12"/>
    </row>
    <row r="16" spans="1:13" ht="18" customHeight="1" x14ac:dyDescent="0.25">
      <c r="A16" s="4" t="s">
        <v>39</v>
      </c>
      <c r="B16" s="5" t="s">
        <v>40</v>
      </c>
      <c r="C16" s="5" t="s">
        <v>41</v>
      </c>
      <c r="D16" s="5" t="s">
        <v>42</v>
      </c>
      <c r="E16" s="6">
        <v>3</v>
      </c>
      <c r="F16" s="7">
        <v>159</v>
      </c>
      <c r="G16" s="8">
        <f t="shared" si="0"/>
        <v>477</v>
      </c>
      <c r="H16" s="9">
        <v>46063</v>
      </c>
      <c r="I16" s="4" t="s">
        <v>24</v>
      </c>
      <c r="J16" s="9">
        <v>46793</v>
      </c>
      <c r="K16" s="10" t="str">
        <f t="shared" ca="1" si="1"/>
        <v>Aktiv</v>
      </c>
      <c r="L16" s="5" t="s">
        <v>43</v>
      </c>
      <c r="M16" s="5" t="s">
        <v>44</v>
      </c>
    </row>
    <row r="17" spans="1:13" ht="18" customHeight="1" x14ac:dyDescent="0.25">
      <c r="A17" s="11" t="s">
        <v>45</v>
      </c>
      <c r="B17" s="12" t="s">
        <v>46</v>
      </c>
      <c r="C17" s="12" t="s">
        <v>22</v>
      </c>
      <c r="D17" s="12" t="s">
        <v>47</v>
      </c>
      <c r="E17" s="13">
        <v>1</v>
      </c>
      <c r="F17" s="14">
        <v>549</v>
      </c>
      <c r="G17" s="15">
        <f t="shared" si="0"/>
        <v>549</v>
      </c>
      <c r="H17" s="16">
        <v>45461</v>
      </c>
      <c r="I17" s="11" t="s">
        <v>48</v>
      </c>
      <c r="J17" s="16">
        <v>46191</v>
      </c>
      <c r="K17" s="17" t="str">
        <f t="shared" ca="1" si="1"/>
        <v>Abgelaufen</v>
      </c>
      <c r="L17" s="12" t="s">
        <v>49</v>
      </c>
      <c r="M17" s="12" t="s">
        <v>50</v>
      </c>
    </row>
    <row r="18" spans="1:13" ht="18" customHeight="1" x14ac:dyDescent="0.25">
      <c r="A18" s="4" t="s">
        <v>51</v>
      </c>
      <c r="B18" s="5" t="s">
        <v>52</v>
      </c>
      <c r="C18" s="5" t="s">
        <v>53</v>
      </c>
      <c r="D18" s="5" t="s">
        <v>54</v>
      </c>
      <c r="E18" s="6">
        <v>1</v>
      </c>
      <c r="F18" s="7">
        <v>899</v>
      </c>
      <c r="G18" s="8">
        <f t="shared" si="0"/>
        <v>899</v>
      </c>
      <c r="H18" s="9">
        <v>46086</v>
      </c>
      <c r="I18" s="4" t="s">
        <v>24</v>
      </c>
      <c r="J18" s="9">
        <v>46817</v>
      </c>
      <c r="K18" s="10" t="str">
        <f t="shared" ca="1" si="1"/>
        <v>Aktiv</v>
      </c>
      <c r="L18" s="5" t="s">
        <v>55</v>
      </c>
      <c r="M18" s="5" t="s">
        <v>56</v>
      </c>
    </row>
    <row r="19" spans="1:13" ht="18" customHeight="1" x14ac:dyDescent="0.25">
      <c r="A19" s="11" t="s">
        <v>57</v>
      </c>
      <c r="B19" s="12" t="s">
        <v>58</v>
      </c>
      <c r="C19" s="12" t="s">
        <v>59</v>
      </c>
      <c r="D19" s="12" t="s">
        <v>60</v>
      </c>
      <c r="E19" s="13">
        <v>1</v>
      </c>
      <c r="F19" s="14">
        <v>28500</v>
      </c>
      <c r="G19" s="15">
        <f t="shared" si="0"/>
        <v>28500</v>
      </c>
      <c r="H19" s="16">
        <v>45769</v>
      </c>
      <c r="I19" s="11" t="s">
        <v>35</v>
      </c>
      <c r="J19" s="16"/>
      <c r="K19" s="17" t="str">
        <f t="shared" ca="1" si="1"/>
        <v/>
      </c>
      <c r="L19" s="12" t="s">
        <v>61</v>
      </c>
      <c r="M19" s="12" t="s">
        <v>62</v>
      </c>
    </row>
    <row r="20" spans="1:13" ht="18" customHeight="1" x14ac:dyDescent="0.25">
      <c r="A20" s="4" t="s">
        <v>63</v>
      </c>
      <c r="B20" s="5" t="s">
        <v>64</v>
      </c>
      <c r="C20" s="5" t="s">
        <v>33</v>
      </c>
      <c r="D20" s="5" t="s">
        <v>65</v>
      </c>
      <c r="E20" s="6">
        <v>2</v>
      </c>
      <c r="F20" s="7">
        <v>640</v>
      </c>
      <c r="G20" s="8">
        <f t="shared" si="0"/>
        <v>1280</v>
      </c>
      <c r="H20" s="9">
        <v>45914</v>
      </c>
      <c r="I20" s="4" t="s">
        <v>29</v>
      </c>
      <c r="J20" s="9"/>
      <c r="K20" s="10" t="str">
        <f t="shared" ca="1" si="1"/>
        <v/>
      </c>
      <c r="L20" s="5"/>
      <c r="M20" s="5"/>
    </row>
    <row r="21" spans="1:13" ht="18" customHeight="1" x14ac:dyDescent="0.25">
      <c r="A21" s="11" t="s">
        <v>66</v>
      </c>
      <c r="B21" s="12" t="s">
        <v>67</v>
      </c>
      <c r="C21" s="12" t="s">
        <v>22</v>
      </c>
      <c r="D21" s="12" t="s">
        <v>65</v>
      </c>
      <c r="E21" s="13">
        <v>2</v>
      </c>
      <c r="F21" s="14">
        <v>429</v>
      </c>
      <c r="G21" s="15">
        <f t="shared" si="0"/>
        <v>858</v>
      </c>
      <c r="H21" s="16">
        <v>46050</v>
      </c>
      <c r="I21" s="11" t="s">
        <v>24</v>
      </c>
      <c r="J21" s="16">
        <v>47146</v>
      </c>
      <c r="K21" s="17" t="str">
        <f t="shared" ca="1" si="1"/>
        <v>Aktiv</v>
      </c>
      <c r="L21" s="12" t="s">
        <v>68</v>
      </c>
      <c r="M21" s="12"/>
    </row>
    <row r="22" spans="1:13" ht="18" customHeight="1" x14ac:dyDescent="0.25">
      <c r="A22" s="4" t="s">
        <v>69</v>
      </c>
      <c r="B22" s="5" t="s">
        <v>70</v>
      </c>
      <c r="C22" s="5" t="s">
        <v>71</v>
      </c>
      <c r="D22" s="5" t="s">
        <v>34</v>
      </c>
      <c r="E22" s="6">
        <v>6</v>
      </c>
      <c r="F22" s="7">
        <v>469</v>
      </c>
      <c r="G22" s="8">
        <f t="shared" si="0"/>
        <v>2814</v>
      </c>
      <c r="H22" s="9">
        <v>45993</v>
      </c>
      <c r="I22" s="4" t="s">
        <v>29</v>
      </c>
      <c r="J22" s="9">
        <v>46723</v>
      </c>
      <c r="K22" s="10" t="str">
        <f t="shared" ca="1" si="1"/>
        <v>Aktiv</v>
      </c>
      <c r="L22" s="5" t="s">
        <v>72</v>
      </c>
      <c r="M22" s="5"/>
    </row>
    <row r="23" spans="1:13" ht="18" customHeight="1" x14ac:dyDescent="0.25">
      <c r="A23" s="11" t="s">
        <v>73</v>
      </c>
      <c r="B23" s="12" t="s">
        <v>74</v>
      </c>
      <c r="C23" s="12" t="s">
        <v>75</v>
      </c>
      <c r="D23" s="12" t="s">
        <v>76</v>
      </c>
      <c r="E23" s="13">
        <v>6</v>
      </c>
      <c r="F23" s="14">
        <v>79.900000000000006</v>
      </c>
      <c r="G23" s="15">
        <f t="shared" si="0"/>
        <v>479.40000000000003</v>
      </c>
      <c r="H23" s="16">
        <v>45442</v>
      </c>
      <c r="I23" s="11" t="s">
        <v>35</v>
      </c>
      <c r="J23" s="16"/>
      <c r="K23" s="17" t="str">
        <f t="shared" ca="1" si="1"/>
        <v/>
      </c>
      <c r="L23" s="12"/>
      <c r="M23" s="12" t="s">
        <v>77</v>
      </c>
    </row>
    <row r="24" spans="1:13" ht="18" customHeight="1" x14ac:dyDescent="0.25">
      <c r="A24" s="4" t="s">
        <v>78</v>
      </c>
      <c r="B24" s="5" t="s">
        <v>79</v>
      </c>
      <c r="C24" s="5" t="s">
        <v>41</v>
      </c>
      <c r="D24" s="5" t="s">
        <v>76</v>
      </c>
      <c r="E24" s="6">
        <v>10</v>
      </c>
      <c r="F24" s="7">
        <v>149</v>
      </c>
      <c r="G24" s="8">
        <f t="shared" si="0"/>
        <v>1490</v>
      </c>
      <c r="H24" s="9">
        <v>46072</v>
      </c>
      <c r="I24" s="4" t="s">
        <v>24</v>
      </c>
      <c r="J24" s="9"/>
      <c r="K24" s="10" t="str">
        <f t="shared" ca="1" si="1"/>
        <v/>
      </c>
      <c r="L24" s="5"/>
      <c r="M24" s="5" t="s">
        <v>80</v>
      </c>
    </row>
    <row r="25" spans="1:13" ht="18" customHeight="1" x14ac:dyDescent="0.25">
      <c r="A25" s="11" t="s">
        <v>81</v>
      </c>
      <c r="B25" s="12" t="s">
        <v>82</v>
      </c>
      <c r="C25" s="12" t="s">
        <v>33</v>
      </c>
      <c r="D25" s="12" t="s">
        <v>23</v>
      </c>
      <c r="E25" s="13">
        <v>4</v>
      </c>
      <c r="F25" s="14">
        <v>199</v>
      </c>
      <c r="G25" s="15">
        <f t="shared" si="0"/>
        <v>796</v>
      </c>
      <c r="H25" s="16">
        <v>44842</v>
      </c>
      <c r="I25" s="11" t="s">
        <v>48</v>
      </c>
      <c r="J25" s="16"/>
      <c r="K25" s="17" t="str">
        <f t="shared" ca="1" si="1"/>
        <v/>
      </c>
      <c r="L25" s="12"/>
      <c r="M25" s="12"/>
    </row>
    <row r="26" spans="1:13" ht="18" customHeight="1" x14ac:dyDescent="0.25">
      <c r="A26" s="4" t="s">
        <v>83</v>
      </c>
      <c r="B26" s="5" t="s">
        <v>84</v>
      </c>
      <c r="C26" s="5" t="s">
        <v>33</v>
      </c>
      <c r="D26" s="5" t="s">
        <v>42</v>
      </c>
      <c r="E26" s="6">
        <v>1</v>
      </c>
      <c r="F26" s="7">
        <v>219</v>
      </c>
      <c r="G26" s="8">
        <f t="shared" si="0"/>
        <v>219</v>
      </c>
      <c r="H26" s="9">
        <v>45158</v>
      </c>
      <c r="I26" s="4" t="s">
        <v>85</v>
      </c>
      <c r="J26" s="9"/>
      <c r="K26" s="10" t="str">
        <f t="shared" ca="1" si="1"/>
        <v/>
      </c>
      <c r="L26" s="5"/>
      <c r="M26" s="5" t="s">
        <v>86</v>
      </c>
    </row>
    <row r="27" spans="1:13" ht="18" customHeight="1" x14ac:dyDescent="0.25">
      <c r="A27" s="11" t="s">
        <v>87</v>
      </c>
      <c r="B27" s="12" t="s">
        <v>88</v>
      </c>
      <c r="C27" s="12" t="s">
        <v>22</v>
      </c>
      <c r="D27" s="12" t="s">
        <v>42</v>
      </c>
      <c r="E27" s="13">
        <v>1</v>
      </c>
      <c r="F27" s="14">
        <v>549</v>
      </c>
      <c r="G27" s="15">
        <f t="shared" si="0"/>
        <v>549</v>
      </c>
      <c r="H27" s="16">
        <v>44270</v>
      </c>
      <c r="I27" s="11" t="s">
        <v>89</v>
      </c>
      <c r="J27" s="16"/>
      <c r="K27" s="17" t="str">
        <f t="shared" ca="1" si="1"/>
        <v/>
      </c>
      <c r="L27" s="12" t="s">
        <v>90</v>
      </c>
      <c r="M27" s="12" t="s">
        <v>91</v>
      </c>
    </row>
    <row r="28" spans="1:13" ht="18" customHeight="1" x14ac:dyDescent="0.25">
      <c r="A28" s="4"/>
      <c r="B28" s="5"/>
      <c r="C28" s="5"/>
      <c r="D28" s="5"/>
      <c r="E28" s="6"/>
      <c r="F28" s="7"/>
      <c r="G28" s="8" t="str">
        <f t="shared" si="0"/>
        <v/>
      </c>
      <c r="H28" s="9"/>
      <c r="I28" s="4"/>
      <c r="J28" s="9"/>
      <c r="K28" s="10" t="str">
        <f t="shared" ca="1" si="1"/>
        <v/>
      </c>
      <c r="L28" s="5"/>
      <c r="M28" s="5"/>
    </row>
    <row r="29" spans="1:13" ht="18" customHeight="1" x14ac:dyDescent="0.25">
      <c r="A29" s="11"/>
      <c r="B29" s="12"/>
      <c r="C29" s="12"/>
      <c r="D29" s="12"/>
      <c r="E29" s="13"/>
      <c r="F29" s="14"/>
      <c r="G29" s="15" t="str">
        <f t="shared" si="0"/>
        <v/>
      </c>
      <c r="H29" s="16"/>
      <c r="I29" s="11"/>
      <c r="J29" s="16"/>
      <c r="K29" s="17" t="str">
        <f t="shared" ca="1" si="1"/>
        <v/>
      </c>
      <c r="L29" s="12"/>
      <c r="M29" s="12"/>
    </row>
    <row r="30" spans="1:13" ht="18" customHeight="1" x14ac:dyDescent="0.25">
      <c r="A30" s="4"/>
      <c r="B30" s="5"/>
      <c r="C30" s="5"/>
      <c r="D30" s="5"/>
      <c r="E30" s="6"/>
      <c r="F30" s="7"/>
      <c r="G30" s="8" t="str">
        <f t="shared" si="0"/>
        <v/>
      </c>
      <c r="H30" s="9"/>
      <c r="I30" s="4"/>
      <c r="J30" s="9"/>
      <c r="K30" s="10" t="str">
        <f t="shared" ca="1" si="1"/>
        <v/>
      </c>
      <c r="L30" s="5"/>
      <c r="M30" s="5"/>
    </row>
    <row r="31" spans="1:13" ht="18" customHeight="1" x14ac:dyDescent="0.25">
      <c r="A31" s="11"/>
      <c r="B31" s="12"/>
      <c r="C31" s="12"/>
      <c r="D31" s="12"/>
      <c r="E31" s="13"/>
      <c r="F31" s="14"/>
      <c r="G31" s="15" t="str">
        <f t="shared" si="0"/>
        <v/>
      </c>
      <c r="H31" s="16"/>
      <c r="I31" s="11"/>
      <c r="J31" s="16"/>
      <c r="K31" s="17" t="str">
        <f t="shared" ca="1" si="1"/>
        <v/>
      </c>
      <c r="L31" s="12"/>
      <c r="M31" s="12"/>
    </row>
    <row r="32" spans="1:13" ht="18" customHeight="1" x14ac:dyDescent="0.25">
      <c r="A32" s="4"/>
      <c r="B32" s="5"/>
      <c r="C32" s="5"/>
      <c r="D32" s="5"/>
      <c r="E32" s="6"/>
      <c r="F32" s="7"/>
      <c r="G32" s="8" t="str">
        <f t="shared" si="0"/>
        <v/>
      </c>
      <c r="H32" s="9"/>
      <c r="I32" s="4"/>
      <c r="J32" s="9"/>
      <c r="K32" s="10" t="str">
        <f t="shared" ca="1" si="1"/>
        <v/>
      </c>
      <c r="L32" s="5"/>
      <c r="M32" s="5"/>
    </row>
    <row r="33" spans="1:13" ht="18" customHeight="1" x14ac:dyDescent="0.25">
      <c r="A33" s="11"/>
      <c r="B33" s="12"/>
      <c r="C33" s="12"/>
      <c r="D33" s="12"/>
      <c r="E33" s="13"/>
      <c r="F33" s="14"/>
      <c r="G33" s="15" t="str">
        <f t="shared" si="0"/>
        <v/>
      </c>
      <c r="H33" s="16"/>
      <c r="I33" s="11"/>
      <c r="J33" s="16"/>
      <c r="K33" s="17" t="str">
        <f t="shared" ca="1" si="1"/>
        <v/>
      </c>
      <c r="L33" s="12"/>
      <c r="M33" s="12"/>
    </row>
    <row r="34" spans="1:13" ht="18" customHeight="1" x14ac:dyDescent="0.25">
      <c r="A34" s="4"/>
      <c r="B34" s="5"/>
      <c r="C34" s="5"/>
      <c r="D34" s="5"/>
      <c r="E34" s="6"/>
      <c r="F34" s="7"/>
      <c r="G34" s="8" t="str">
        <f t="shared" si="0"/>
        <v/>
      </c>
      <c r="H34" s="9"/>
      <c r="I34" s="4"/>
      <c r="J34" s="9"/>
      <c r="K34" s="10" t="str">
        <f t="shared" ca="1" si="1"/>
        <v/>
      </c>
      <c r="L34" s="5"/>
      <c r="M34" s="5"/>
    </row>
    <row r="35" spans="1:13" ht="18" customHeight="1" x14ac:dyDescent="0.25">
      <c r="A35" s="11"/>
      <c r="B35" s="12"/>
      <c r="C35" s="12"/>
      <c r="D35" s="12"/>
      <c r="E35" s="13"/>
      <c r="F35" s="14"/>
      <c r="G35" s="15" t="str">
        <f t="shared" si="0"/>
        <v/>
      </c>
      <c r="H35" s="16"/>
      <c r="I35" s="11"/>
      <c r="J35" s="16"/>
      <c r="K35" s="17" t="str">
        <f t="shared" ca="1" si="1"/>
        <v/>
      </c>
      <c r="L35" s="12"/>
      <c r="M35" s="12"/>
    </row>
    <row r="36" spans="1:13" ht="18" customHeight="1" x14ac:dyDescent="0.25">
      <c r="A36" s="4"/>
      <c r="B36" s="5"/>
      <c r="C36" s="5"/>
      <c r="D36" s="5"/>
      <c r="E36" s="6"/>
      <c r="F36" s="7"/>
      <c r="G36" s="8" t="str">
        <f t="shared" si="0"/>
        <v/>
      </c>
      <c r="H36" s="9"/>
      <c r="I36" s="4"/>
      <c r="J36" s="9"/>
      <c r="K36" s="10" t="str">
        <f t="shared" ca="1" si="1"/>
        <v/>
      </c>
      <c r="L36" s="5"/>
      <c r="M36" s="5"/>
    </row>
    <row r="37" spans="1:13" ht="18" customHeight="1" x14ac:dyDescent="0.25">
      <c r="A37" s="11"/>
      <c r="B37" s="12"/>
      <c r="C37" s="12"/>
      <c r="D37" s="12"/>
      <c r="E37" s="13"/>
      <c r="F37" s="14"/>
      <c r="G37" s="15" t="str">
        <f t="shared" si="0"/>
        <v/>
      </c>
      <c r="H37" s="16"/>
      <c r="I37" s="11"/>
      <c r="J37" s="16"/>
      <c r="K37" s="17" t="str">
        <f t="shared" ca="1" si="1"/>
        <v/>
      </c>
      <c r="L37" s="12"/>
      <c r="M37" s="12"/>
    </row>
    <row r="38" spans="1:13" ht="18" customHeight="1" x14ac:dyDescent="0.25">
      <c r="A38" s="4"/>
      <c r="B38" s="5"/>
      <c r="C38" s="5"/>
      <c r="D38" s="5"/>
      <c r="E38" s="6"/>
      <c r="F38" s="7"/>
      <c r="G38" s="8" t="str">
        <f t="shared" si="0"/>
        <v/>
      </c>
      <c r="H38" s="9"/>
      <c r="I38" s="4"/>
      <c r="J38" s="9"/>
      <c r="K38" s="10" t="str">
        <f t="shared" ca="1" si="1"/>
        <v/>
      </c>
      <c r="L38" s="5"/>
      <c r="M38" s="5"/>
    </row>
    <row r="39" spans="1:13" ht="18" customHeight="1" x14ac:dyDescent="0.25">
      <c r="A39" s="11"/>
      <c r="B39" s="12"/>
      <c r="C39" s="12"/>
      <c r="D39" s="12"/>
      <c r="E39" s="13"/>
      <c r="F39" s="14"/>
      <c r="G39" s="15" t="str">
        <f t="shared" si="0"/>
        <v/>
      </c>
      <c r="H39" s="16"/>
      <c r="I39" s="11"/>
      <c r="J39" s="16"/>
      <c r="K39" s="17" t="str">
        <f t="shared" ca="1" si="1"/>
        <v/>
      </c>
      <c r="L39" s="12"/>
      <c r="M39" s="12"/>
    </row>
    <row r="40" spans="1:13" ht="18" customHeight="1" x14ac:dyDescent="0.25">
      <c r="A40" s="4"/>
      <c r="B40" s="5"/>
      <c r="C40" s="5"/>
      <c r="D40" s="5"/>
      <c r="E40" s="6"/>
      <c r="F40" s="7"/>
      <c r="G40" s="8" t="str">
        <f t="shared" si="0"/>
        <v/>
      </c>
      <c r="H40" s="9"/>
      <c r="I40" s="4"/>
      <c r="J40" s="9"/>
      <c r="K40" s="10" t="str">
        <f t="shared" ca="1" si="1"/>
        <v/>
      </c>
      <c r="L40" s="5"/>
      <c r="M40" s="5"/>
    </row>
    <row r="41" spans="1:13" ht="18" customHeight="1" x14ac:dyDescent="0.25">
      <c r="A41" s="11"/>
      <c r="B41" s="12"/>
      <c r="C41" s="12"/>
      <c r="D41" s="12"/>
      <c r="E41" s="13"/>
      <c r="F41" s="14"/>
      <c r="G41" s="15" t="str">
        <f t="shared" si="0"/>
        <v/>
      </c>
      <c r="H41" s="16"/>
      <c r="I41" s="11"/>
      <c r="J41" s="16"/>
      <c r="K41" s="17" t="str">
        <f t="shared" ca="1" si="1"/>
        <v/>
      </c>
      <c r="L41" s="12"/>
      <c r="M41" s="12"/>
    </row>
    <row r="42" spans="1:13" ht="18" customHeight="1" x14ac:dyDescent="0.25">
      <c r="A42" s="4"/>
      <c r="B42" s="5"/>
      <c r="C42" s="5"/>
      <c r="D42" s="5"/>
      <c r="E42" s="6"/>
      <c r="F42" s="7"/>
      <c r="G42" s="8" t="str">
        <f t="shared" si="0"/>
        <v/>
      </c>
      <c r="H42" s="9"/>
      <c r="I42" s="4"/>
      <c r="J42" s="9"/>
      <c r="K42" s="10" t="str">
        <f t="shared" ca="1" si="1"/>
        <v/>
      </c>
      <c r="L42" s="5"/>
      <c r="M42" s="5"/>
    </row>
    <row r="43" spans="1:13" ht="18" customHeight="1" x14ac:dyDescent="0.25">
      <c r="A43" s="11"/>
      <c r="B43" s="12"/>
      <c r="C43" s="12"/>
      <c r="D43" s="12"/>
      <c r="E43" s="13"/>
      <c r="F43" s="14"/>
      <c r="G43" s="15" t="str">
        <f t="shared" si="0"/>
        <v/>
      </c>
      <c r="H43" s="16"/>
      <c r="I43" s="11"/>
      <c r="J43" s="16"/>
      <c r="K43" s="17" t="str">
        <f t="shared" ca="1" si="1"/>
        <v/>
      </c>
      <c r="L43" s="12"/>
      <c r="M43" s="12"/>
    </row>
    <row r="44" spans="1:13" ht="18" customHeight="1" x14ac:dyDescent="0.25">
      <c r="A44" s="4"/>
      <c r="B44" s="5"/>
      <c r="C44" s="5"/>
      <c r="D44" s="5"/>
      <c r="E44" s="6"/>
      <c r="F44" s="7"/>
      <c r="G44" s="8" t="str">
        <f t="shared" ref="G44:G61" si="2">IF(E44="","",E44*F44)</f>
        <v/>
      </c>
      <c r="H44" s="9"/>
      <c r="I44" s="4"/>
      <c r="J44" s="9"/>
      <c r="K44" s="10" t="str">
        <f t="shared" ref="K44:K61" ca="1" si="3">IF(J44="","",IF(J44&gt;=TODAY(),"Aktiv","Abgelaufen"))</f>
        <v/>
      </c>
      <c r="L44" s="5"/>
      <c r="M44" s="5"/>
    </row>
    <row r="45" spans="1:13" ht="18" customHeight="1" x14ac:dyDescent="0.25">
      <c r="A45" s="11"/>
      <c r="B45" s="12"/>
      <c r="C45" s="12"/>
      <c r="D45" s="12"/>
      <c r="E45" s="13"/>
      <c r="F45" s="14"/>
      <c r="G45" s="15" t="str">
        <f t="shared" si="2"/>
        <v/>
      </c>
      <c r="H45" s="16"/>
      <c r="I45" s="11"/>
      <c r="J45" s="16"/>
      <c r="K45" s="17" t="str">
        <f t="shared" ca="1" si="3"/>
        <v/>
      </c>
      <c r="L45" s="12"/>
      <c r="M45" s="12"/>
    </row>
    <row r="46" spans="1:13" ht="18" customHeight="1" x14ac:dyDescent="0.25">
      <c r="A46" s="4"/>
      <c r="B46" s="5"/>
      <c r="C46" s="5"/>
      <c r="D46" s="5"/>
      <c r="E46" s="6"/>
      <c r="F46" s="7"/>
      <c r="G46" s="8" t="str">
        <f t="shared" si="2"/>
        <v/>
      </c>
      <c r="H46" s="9"/>
      <c r="I46" s="4"/>
      <c r="J46" s="9"/>
      <c r="K46" s="10" t="str">
        <f t="shared" ca="1" si="3"/>
        <v/>
      </c>
      <c r="L46" s="5"/>
      <c r="M46" s="5"/>
    </row>
    <row r="47" spans="1:13" ht="18" customHeight="1" x14ac:dyDescent="0.25">
      <c r="A47" s="11"/>
      <c r="B47" s="12"/>
      <c r="C47" s="12"/>
      <c r="D47" s="12"/>
      <c r="E47" s="13"/>
      <c r="F47" s="14"/>
      <c r="G47" s="15" t="str">
        <f t="shared" si="2"/>
        <v/>
      </c>
      <c r="H47" s="16"/>
      <c r="I47" s="11"/>
      <c r="J47" s="16"/>
      <c r="K47" s="17" t="str">
        <f t="shared" ca="1" si="3"/>
        <v/>
      </c>
      <c r="L47" s="12"/>
      <c r="M47" s="12"/>
    </row>
    <row r="48" spans="1:13" ht="18" customHeight="1" x14ac:dyDescent="0.25">
      <c r="A48" s="4"/>
      <c r="B48" s="5"/>
      <c r="C48" s="5"/>
      <c r="D48" s="5"/>
      <c r="E48" s="6"/>
      <c r="F48" s="7"/>
      <c r="G48" s="8" t="str">
        <f t="shared" si="2"/>
        <v/>
      </c>
      <c r="H48" s="9"/>
      <c r="I48" s="4"/>
      <c r="J48" s="9"/>
      <c r="K48" s="10" t="str">
        <f t="shared" ca="1" si="3"/>
        <v/>
      </c>
      <c r="L48" s="5"/>
      <c r="M48" s="5"/>
    </row>
    <row r="49" spans="1:13" ht="18" customHeight="1" x14ac:dyDescent="0.25">
      <c r="A49" s="11"/>
      <c r="B49" s="12"/>
      <c r="C49" s="12"/>
      <c r="D49" s="12"/>
      <c r="E49" s="13"/>
      <c r="F49" s="14"/>
      <c r="G49" s="15" t="str">
        <f t="shared" si="2"/>
        <v/>
      </c>
      <c r="H49" s="16"/>
      <c r="I49" s="11"/>
      <c r="J49" s="16"/>
      <c r="K49" s="17" t="str">
        <f t="shared" ca="1" si="3"/>
        <v/>
      </c>
      <c r="L49" s="12"/>
      <c r="M49" s="12"/>
    </row>
    <row r="50" spans="1:13" ht="18" customHeight="1" x14ac:dyDescent="0.25">
      <c r="A50" s="4"/>
      <c r="B50" s="5"/>
      <c r="C50" s="5"/>
      <c r="D50" s="5"/>
      <c r="E50" s="6"/>
      <c r="F50" s="7"/>
      <c r="G50" s="8" t="str">
        <f t="shared" si="2"/>
        <v/>
      </c>
      <c r="H50" s="9"/>
      <c r="I50" s="4"/>
      <c r="J50" s="9"/>
      <c r="K50" s="10" t="str">
        <f t="shared" ca="1" si="3"/>
        <v/>
      </c>
      <c r="L50" s="5"/>
      <c r="M50" s="5"/>
    </row>
    <row r="51" spans="1:13" ht="18" customHeight="1" x14ac:dyDescent="0.25">
      <c r="A51" s="11"/>
      <c r="B51" s="12"/>
      <c r="C51" s="12"/>
      <c r="D51" s="12"/>
      <c r="E51" s="13"/>
      <c r="F51" s="14"/>
      <c r="G51" s="15" t="str">
        <f t="shared" si="2"/>
        <v/>
      </c>
      <c r="H51" s="16"/>
      <c r="I51" s="11"/>
      <c r="J51" s="16"/>
      <c r="K51" s="17" t="str">
        <f t="shared" ca="1" si="3"/>
        <v/>
      </c>
      <c r="L51" s="12"/>
      <c r="M51" s="12"/>
    </row>
    <row r="52" spans="1:13" ht="18" customHeight="1" x14ac:dyDescent="0.25">
      <c r="A52" s="4"/>
      <c r="B52" s="5"/>
      <c r="C52" s="5"/>
      <c r="D52" s="5"/>
      <c r="E52" s="6"/>
      <c r="F52" s="7"/>
      <c r="G52" s="8" t="str">
        <f t="shared" si="2"/>
        <v/>
      </c>
      <c r="H52" s="9"/>
      <c r="I52" s="4"/>
      <c r="J52" s="9"/>
      <c r="K52" s="10" t="str">
        <f t="shared" ca="1" si="3"/>
        <v/>
      </c>
      <c r="L52" s="5"/>
      <c r="M52" s="5"/>
    </row>
    <row r="53" spans="1:13" ht="18" customHeight="1" x14ac:dyDescent="0.25">
      <c r="A53" s="11"/>
      <c r="B53" s="12"/>
      <c r="C53" s="12"/>
      <c r="D53" s="12"/>
      <c r="E53" s="13"/>
      <c r="F53" s="14"/>
      <c r="G53" s="15" t="str">
        <f t="shared" si="2"/>
        <v/>
      </c>
      <c r="H53" s="16"/>
      <c r="I53" s="11"/>
      <c r="J53" s="16"/>
      <c r="K53" s="17" t="str">
        <f t="shared" ca="1" si="3"/>
        <v/>
      </c>
      <c r="L53" s="12"/>
      <c r="M53" s="12"/>
    </row>
    <row r="54" spans="1:13" ht="18" customHeight="1" x14ac:dyDescent="0.25">
      <c r="A54" s="4"/>
      <c r="B54" s="5"/>
      <c r="C54" s="5"/>
      <c r="D54" s="5"/>
      <c r="E54" s="6"/>
      <c r="F54" s="7"/>
      <c r="G54" s="8" t="str">
        <f t="shared" si="2"/>
        <v/>
      </c>
      <c r="H54" s="9"/>
      <c r="I54" s="4"/>
      <c r="J54" s="9"/>
      <c r="K54" s="10" t="str">
        <f t="shared" ca="1" si="3"/>
        <v/>
      </c>
      <c r="L54" s="5"/>
      <c r="M54" s="5"/>
    </row>
    <row r="55" spans="1:13" ht="18" customHeight="1" x14ac:dyDescent="0.25">
      <c r="A55" s="11"/>
      <c r="B55" s="12"/>
      <c r="C55" s="12"/>
      <c r="D55" s="12"/>
      <c r="E55" s="13"/>
      <c r="F55" s="14"/>
      <c r="G55" s="15" t="str">
        <f t="shared" si="2"/>
        <v/>
      </c>
      <c r="H55" s="16"/>
      <c r="I55" s="11"/>
      <c r="J55" s="16"/>
      <c r="K55" s="17" t="str">
        <f t="shared" ca="1" si="3"/>
        <v/>
      </c>
      <c r="L55" s="12"/>
      <c r="M55" s="12"/>
    </row>
    <row r="56" spans="1:13" ht="18" customHeight="1" x14ac:dyDescent="0.25">
      <c r="A56" s="4"/>
      <c r="B56" s="5"/>
      <c r="C56" s="5"/>
      <c r="D56" s="5"/>
      <c r="E56" s="6"/>
      <c r="F56" s="7"/>
      <c r="G56" s="8" t="str">
        <f t="shared" si="2"/>
        <v/>
      </c>
      <c r="H56" s="9"/>
      <c r="I56" s="4"/>
      <c r="J56" s="9"/>
      <c r="K56" s="10" t="str">
        <f t="shared" ca="1" si="3"/>
        <v/>
      </c>
      <c r="L56" s="5"/>
      <c r="M56" s="5"/>
    </row>
    <row r="57" spans="1:13" ht="18" customHeight="1" x14ac:dyDescent="0.25">
      <c r="A57" s="11"/>
      <c r="B57" s="12"/>
      <c r="C57" s="12"/>
      <c r="D57" s="12"/>
      <c r="E57" s="13"/>
      <c r="F57" s="14"/>
      <c r="G57" s="15" t="str">
        <f t="shared" si="2"/>
        <v/>
      </c>
      <c r="H57" s="16"/>
      <c r="I57" s="11"/>
      <c r="J57" s="16"/>
      <c r="K57" s="17" t="str">
        <f t="shared" ca="1" si="3"/>
        <v/>
      </c>
      <c r="L57" s="12"/>
      <c r="M57" s="12"/>
    </row>
    <row r="58" spans="1:13" ht="18" customHeight="1" x14ac:dyDescent="0.25">
      <c r="A58" s="4"/>
      <c r="B58" s="5"/>
      <c r="C58" s="5"/>
      <c r="D58" s="5"/>
      <c r="E58" s="6"/>
      <c r="F58" s="7"/>
      <c r="G58" s="8" t="str">
        <f t="shared" si="2"/>
        <v/>
      </c>
      <c r="H58" s="9"/>
      <c r="I58" s="4"/>
      <c r="J58" s="9"/>
      <c r="K58" s="10" t="str">
        <f t="shared" ca="1" si="3"/>
        <v/>
      </c>
      <c r="L58" s="5"/>
      <c r="M58" s="5"/>
    </row>
    <row r="59" spans="1:13" ht="18" customHeight="1" x14ac:dyDescent="0.25">
      <c r="A59" s="11"/>
      <c r="B59" s="12"/>
      <c r="C59" s="12"/>
      <c r="D59" s="12"/>
      <c r="E59" s="13"/>
      <c r="F59" s="14"/>
      <c r="G59" s="15" t="str">
        <f t="shared" si="2"/>
        <v/>
      </c>
      <c r="H59" s="16"/>
      <c r="I59" s="11"/>
      <c r="J59" s="16"/>
      <c r="K59" s="17" t="str">
        <f t="shared" ca="1" si="3"/>
        <v/>
      </c>
      <c r="L59" s="12"/>
      <c r="M59" s="12"/>
    </row>
    <row r="60" spans="1:13" ht="18" customHeight="1" x14ac:dyDescent="0.25">
      <c r="A60" s="4"/>
      <c r="B60" s="5"/>
      <c r="C60" s="5"/>
      <c r="D60" s="5"/>
      <c r="E60" s="6"/>
      <c r="F60" s="7"/>
      <c r="G60" s="8" t="str">
        <f t="shared" si="2"/>
        <v/>
      </c>
      <c r="H60" s="9"/>
      <c r="I60" s="4"/>
      <c r="J60" s="9"/>
      <c r="K60" s="10" t="str">
        <f t="shared" ca="1" si="3"/>
        <v/>
      </c>
      <c r="L60" s="5"/>
      <c r="M60" s="5"/>
    </row>
    <row r="61" spans="1:13" ht="18" customHeight="1" x14ac:dyDescent="0.25">
      <c r="A61" s="11"/>
      <c r="B61" s="12"/>
      <c r="C61" s="12"/>
      <c r="D61" s="12"/>
      <c r="E61" s="13"/>
      <c r="F61" s="14"/>
      <c r="G61" s="15" t="str">
        <f t="shared" si="2"/>
        <v/>
      </c>
      <c r="H61" s="16"/>
      <c r="I61" s="11"/>
      <c r="J61" s="16"/>
      <c r="K61" s="17" t="str">
        <f t="shared" ca="1" si="3"/>
        <v/>
      </c>
      <c r="L61" s="12"/>
      <c r="M61" s="12"/>
    </row>
  </sheetData>
  <autoFilter ref="A11:M61" xr:uid="{00000000-0009-0000-0000-000000000000}"/>
  <mergeCells count="13">
    <mergeCell ref="A2:F2"/>
    <mergeCell ref="G2:M2"/>
    <mergeCell ref="A3:F3"/>
    <mergeCell ref="G3:M3"/>
    <mergeCell ref="A6:C6"/>
    <mergeCell ref="D6:F6"/>
    <mergeCell ref="G6:I6"/>
    <mergeCell ref="J6:M6"/>
    <mergeCell ref="A7:C7"/>
    <mergeCell ref="D7:F7"/>
    <mergeCell ref="G7:I7"/>
    <mergeCell ref="J7:M7"/>
    <mergeCell ref="A9:M9"/>
  </mergeCells>
  <conditionalFormatting sqref="I12:I61">
    <cfRule type="cellIs" dxfId="3" priority="2" operator="equal">
      <formula>"Defekt"</formula>
    </cfRule>
    <cfRule type="cellIs" dxfId="2" priority="3" operator="equal">
      <formula>"Reparatur"</formula>
    </cfRule>
  </conditionalFormatting>
  <conditionalFormatting sqref="K12:K61">
    <cfRule type="cellIs" dxfId="1" priority="4" operator="equal">
      <formula>"Abgelaufen"</formula>
    </cfRule>
    <cfRule type="cellIs" dxfId="0" priority="5" operator="equal">
      <formula>"Aktiv"</formula>
    </cfRule>
  </conditionalFormatting>
  <dataValidations count="3">
    <dataValidation type="list" allowBlank="1" showErrorMessage="1" errorTitle="Ungültige Eingabe" error="Bitte eine Kategorie aus der Liste wählen." promptTitle="Kategorie wählen" prompt="Bitte eine Kategorie aus der Liste wählen." sqref="C12:C61" xr:uid="{00000000-0002-0000-0000-000000000000}">
      <formula1>Kategorien</formula1>
      <formula2>0</formula2>
    </dataValidation>
    <dataValidation type="list" allowBlank="1" showErrorMessage="1" errorTitle="Ungültige Eingabe" error="Bitte einen Standort aus der Liste wählen." promptTitle="Standort wählen" prompt="Bitte einen Standort aus der Liste wählen." sqref="D12:D61" xr:uid="{00000000-0002-0000-0000-000001000000}">
      <formula1>Standorte</formula1>
      <formula2>0</formula2>
    </dataValidation>
    <dataValidation type="list" allowBlank="1" showErrorMessage="1" errorTitle="Ungültige Eingabe" error="Bitte einen Zustand aus der Liste wählen." promptTitle="Zustand wählen" prompt="Bitte einen Zustand aus der Liste wählen." sqref="I12:I61" xr:uid="{00000000-0002-0000-0000-000002000000}">
      <formula1>Zustaende</formula1>
      <formula2>0</formula2>
    </dataValidation>
  </dataValidations>
  <printOptions horizontalCentered="1"/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showGridLines="0" zoomScaleNormal="100" workbookViewId="0"/>
  </sheetViews>
  <sheetFormatPr baseColWidth="10" defaultColWidth="8.7109375" defaultRowHeight="15" x14ac:dyDescent="0.25"/>
  <cols>
    <col min="1" max="1" width="24" customWidth="1"/>
    <col min="2" max="2" width="22" customWidth="1"/>
    <col min="3" max="3" width="18" customWidth="1"/>
  </cols>
  <sheetData>
    <row r="1" spans="1:3" ht="24" customHeight="1" x14ac:dyDescent="0.25">
      <c r="A1" s="30" t="s">
        <v>92</v>
      </c>
      <c r="B1" s="30"/>
      <c r="C1" s="30"/>
    </row>
    <row r="2" spans="1:3" ht="27.75" customHeight="1" x14ac:dyDescent="0.25">
      <c r="A2" s="31" t="s">
        <v>93</v>
      </c>
      <c r="B2" s="31"/>
      <c r="C2" s="31"/>
    </row>
    <row r="3" spans="1:3" ht="19.5" customHeight="1" x14ac:dyDescent="0.25">
      <c r="A3" s="18" t="s">
        <v>9</v>
      </c>
      <c r="B3" s="18" t="s">
        <v>10</v>
      </c>
      <c r="C3" s="18" t="s">
        <v>15</v>
      </c>
    </row>
    <row r="4" spans="1:3" x14ac:dyDescent="0.25">
      <c r="A4" s="19" t="s">
        <v>22</v>
      </c>
      <c r="B4" s="19" t="s">
        <v>34</v>
      </c>
      <c r="C4" s="19" t="s">
        <v>24</v>
      </c>
    </row>
    <row r="5" spans="1:3" x14ac:dyDescent="0.25">
      <c r="A5" s="20" t="s">
        <v>33</v>
      </c>
      <c r="B5" s="20" t="s">
        <v>23</v>
      </c>
      <c r="C5" s="20" t="s">
        <v>29</v>
      </c>
    </row>
    <row r="6" spans="1:3" x14ac:dyDescent="0.25">
      <c r="A6" s="19" t="s">
        <v>41</v>
      </c>
      <c r="B6" s="19" t="s">
        <v>65</v>
      </c>
      <c r="C6" s="19" t="s">
        <v>35</v>
      </c>
    </row>
    <row r="7" spans="1:3" x14ac:dyDescent="0.25">
      <c r="A7" s="20" t="s">
        <v>59</v>
      </c>
      <c r="B7" s="20" t="s">
        <v>47</v>
      </c>
      <c r="C7" s="20" t="s">
        <v>48</v>
      </c>
    </row>
    <row r="8" spans="1:3" x14ac:dyDescent="0.25">
      <c r="A8" s="19" t="s">
        <v>53</v>
      </c>
      <c r="B8" s="19" t="s">
        <v>76</v>
      </c>
      <c r="C8" s="19" t="s">
        <v>85</v>
      </c>
    </row>
    <row r="9" spans="1:3" x14ac:dyDescent="0.25">
      <c r="A9" s="20" t="s">
        <v>75</v>
      </c>
      <c r="B9" s="20" t="s">
        <v>42</v>
      </c>
      <c r="C9" s="20" t="s">
        <v>89</v>
      </c>
    </row>
    <row r="10" spans="1:3" x14ac:dyDescent="0.25">
      <c r="A10" s="19" t="s">
        <v>71</v>
      </c>
      <c r="B10" s="19" t="s">
        <v>60</v>
      </c>
    </row>
    <row r="11" spans="1:3" x14ac:dyDescent="0.25">
      <c r="A11" s="20" t="s">
        <v>94</v>
      </c>
      <c r="B11" s="20" t="s">
        <v>54</v>
      </c>
    </row>
  </sheetData>
  <mergeCells count="2">
    <mergeCell ref="A1:C1"/>
    <mergeCell ref="A2:C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Inventarliste</vt:lpstr>
      <vt:lpstr>Auswahllisten</vt:lpstr>
      <vt:lpstr>Inventarliste!Drucktitel</vt:lpstr>
      <vt:lpstr>Kategorien</vt:lpstr>
      <vt:lpstr>Standorte</vt:lpstr>
      <vt:lpstr>Zustaende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2026-08-06T13:40:07Z</dcterms:created>
  <dcterms:modified xsi:type="dcterms:W3CDTF">2026-08-10T10:23:16Z</dcterms:modified>
  <dc:language>en-US</dc:language>
</cp:coreProperties>
</file>