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082BB1A4-847C-4DCB-AF1C-40AA8B6E3C4D}" xr6:coauthVersionLast="47" xr6:coauthVersionMax="47" xr10:uidLastSave="{00000000-0000-0000-0000-000000000000}"/>
  <bookViews>
    <workbookView xWindow="1725" yWindow="1725" windowWidth="25500" windowHeight="13500" tabRatio="500" xr2:uid="{00000000-000D-0000-FFFF-FFFF00000000}"/>
  </bookViews>
  <sheets>
    <sheet name="Kilometerabrechnung" sheetId="1" r:id="rId1"/>
  </sheets>
  <definedNames>
    <definedName name="_xlnm.Print_Area" localSheetId="0">Kilometerabrechnung!$B$1:$K$33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9" i="1" l="1"/>
  <c r="I28" i="1"/>
  <c r="K28" i="1" s="1"/>
  <c r="B28" i="1"/>
  <c r="I27" i="1"/>
  <c r="K27" i="1" s="1"/>
  <c r="B27" i="1"/>
  <c r="K26" i="1"/>
  <c r="I26" i="1"/>
  <c r="B26" i="1"/>
  <c r="I25" i="1"/>
  <c r="K25" i="1" s="1"/>
  <c r="B25" i="1"/>
  <c r="I24" i="1"/>
  <c r="K24" i="1" s="1"/>
  <c r="B24" i="1"/>
  <c r="I23" i="1"/>
  <c r="K23" i="1" s="1"/>
  <c r="B23" i="1"/>
  <c r="I22" i="1"/>
  <c r="K22" i="1" s="1"/>
  <c r="B22" i="1"/>
  <c r="I21" i="1"/>
  <c r="K21" i="1" s="1"/>
  <c r="B21" i="1"/>
  <c r="I20" i="1"/>
  <c r="K20" i="1" s="1"/>
  <c r="B20" i="1"/>
  <c r="I19" i="1"/>
  <c r="K19" i="1" s="1"/>
  <c r="B19" i="1"/>
  <c r="I18" i="1"/>
  <c r="K18" i="1" s="1"/>
  <c r="B18" i="1"/>
  <c r="I17" i="1"/>
  <c r="K17" i="1" s="1"/>
  <c r="B17" i="1"/>
  <c r="F11" i="1"/>
  <c r="D11" i="1"/>
  <c r="G2" i="1"/>
  <c r="K29" i="1" l="1"/>
  <c r="H11" i="1"/>
</calcChain>
</file>

<file path=xl/sharedStrings.xml><?xml version="1.0" encoding="utf-8"?>
<sst xmlns="http://schemas.openxmlformats.org/spreadsheetml/2006/main" count="64" uniqueCount="48">
  <si>
    <t>Kilometerabrechnung</t>
  </si>
  <si>
    <t>Reisekostenabrechnung · Dienstfahrten mit privatem Fahrzeug · 2026</t>
  </si>
  <si>
    <t>Name / Fahrer:in</t>
  </si>
  <si>
    <t>Abteilung</t>
  </si>
  <si>
    <t>Zeitraum</t>
  </si>
  <si>
    <t>Kennzeichen</t>
  </si>
  <si>
    <t>Lena Hofmann</t>
  </si>
  <si>
    <t>Außendienst</t>
  </si>
  <si>
    <t>März 2026</t>
  </si>
  <si>
    <t>OL·LH 240</t>
  </si>
  <si>
    <t>Sätze €/km (anpassbar)</t>
  </si>
  <si>
    <t>Fahrten</t>
  </si>
  <si>
    <t>km gesamt</t>
  </si>
  <si>
    <t>Erstattung gesamt</t>
  </si>
  <si>
    <t>PKW</t>
  </si>
  <si>
    <t>Motorrad</t>
  </si>
  <si>
    <t>Mitnahme/Person</t>
  </si>
  <si>
    <t>Fahrtenübersicht</t>
  </si>
  <si>
    <t>Nr</t>
  </si>
  <si>
    <t>Datum</t>
  </si>
  <si>
    <t>Von</t>
  </si>
  <si>
    <t>Nach</t>
  </si>
  <si>
    <t>Anlass / Zweck</t>
  </si>
  <si>
    <t>Fahrzeug</t>
  </si>
  <si>
    <t>km</t>
  </si>
  <si>
    <t>Satz €/km</t>
  </si>
  <si>
    <t>Mitfahrer</t>
  </si>
  <si>
    <t>Betrag €</t>
  </si>
  <si>
    <t>Oldenburg</t>
  </si>
  <si>
    <t>Bremen</t>
  </si>
  <si>
    <t>Kundentermin Neukunde</t>
  </si>
  <si>
    <t>Osnabrück</t>
  </si>
  <si>
    <t>Projektbesprechung</t>
  </si>
  <si>
    <t>Hamburg</t>
  </si>
  <si>
    <t>Fachmesse</t>
  </si>
  <si>
    <t>Leer</t>
  </si>
  <si>
    <t>Lieferantentermin</t>
  </si>
  <si>
    <t>Wilhelmshaven</t>
  </si>
  <si>
    <t>Vor-Ort-Beratung</t>
  </si>
  <si>
    <t>Groningen (NL)</t>
  </si>
  <si>
    <t>Partnermeeting</t>
  </si>
  <si>
    <t>Münster</t>
  </si>
  <si>
    <t>Workshop</t>
  </si>
  <si>
    <t>Folgetermin Kunde</t>
  </si>
  <si>
    <t>Summe</t>
  </si>
  <si>
    <t>Hinweise</t>
  </si>
  <si>
    <t>Nur die orangefarbenen Felder ausfüllen (Datum, Von, Nach, Anlass, Fahrzeug, km, Mitfahrer) – Satz, Betrag und Summen berechnen sich automatisch. Fahrzeug per Dropdown wählen; der Satz wird aus der Tabelle "Sätze" übernommen. Sätze zentral im Panel links oben anpassbar.</t>
  </si>
  <si>
    <t>Kilometerpauschale 2026 für Dienstreisen mit Privatfahrzeug: 0,30 €/km (PKW), 0,20 €/km (Motorrad/Roller); Mitnahmeentschädigung 0,02 €/km je mitgenommener Person. Gilt für beruflich veranlasste Fahrten (nicht den Arbeitsweg). Als Nachweis für Arbeitgeber oder Finanzamt aufbewahren; steuerfreie Erstattung möglich.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</si>
</sst>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&quot; €&quot;"/>
    <numFmt numFmtId="165" formatCode="#,##0.00&quot; €&quot;"/>
    <numFmt numFmtId="166" formatCode="&quot;TT.&quot;mm&quot;.JJJJ&quot;"/>
  </numFmts>
  <fonts count="21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b/>
      <sz val="12"/>
      <color rgb="FFFFFFFF"/>
      <name val="Calibri"/>
      <charset val="1"/>
    </font>
    <font>
      <b/>
      <sz val="10.5"/>
      <color rgb="FFFFFFFF"/>
      <name val="Calibri"/>
      <charset val="1"/>
    </font>
    <font>
      <b/>
      <sz val="8.5"/>
      <color rgb="FF7C6E6A"/>
      <name val="Calibri"/>
      <charset val="1"/>
    </font>
    <font>
      <b/>
      <sz val="11"/>
      <color rgb="FF26415E"/>
      <name val="Calibri"/>
      <charset val="1"/>
    </font>
    <font>
      <b/>
      <sz val="8.5"/>
      <color rgb="FFFFFFFF"/>
      <name val="Calibri"/>
      <charset val="1"/>
    </font>
    <font>
      <b/>
      <sz val="9.5"/>
      <color rgb="FF2A211F"/>
      <name val="Calibri"/>
      <charset val="1"/>
    </font>
    <font>
      <b/>
      <sz val="10"/>
      <color rgb="FF1F9D6B"/>
      <name val="Calibri"/>
      <charset val="1"/>
    </font>
    <font>
      <b/>
      <sz val="18"/>
      <color rgb="FFC1352A"/>
      <name val="Calibri"/>
      <charset val="1"/>
    </font>
    <font>
      <b/>
      <sz val="18"/>
      <color rgb="FF1F9D6B"/>
      <name val="Calibri"/>
      <charset val="1"/>
    </font>
    <font>
      <b/>
      <sz val="11"/>
      <color rgb="FFFFFFFF"/>
      <name val="Calibri"/>
      <charset val="1"/>
    </font>
    <font>
      <b/>
      <sz val="9.5"/>
      <color rgb="FF7C6E6A"/>
      <name val="Calibri"/>
      <charset val="1"/>
    </font>
    <font>
      <sz val="10"/>
      <color rgb="FF2A211F"/>
      <name val="Calibri"/>
      <charset val="1"/>
    </font>
    <font>
      <b/>
      <sz val="10"/>
      <color rgb="FF26415E"/>
      <name val="Calibri"/>
      <charset val="1"/>
    </font>
    <font>
      <sz val="10"/>
      <color rgb="FF7C6E6A"/>
      <name val="Calibri"/>
      <charset val="1"/>
    </font>
    <font>
      <b/>
      <sz val="10.5"/>
      <color rgb="FF1F9D6B"/>
      <name val="Calibri"/>
      <charset val="1"/>
    </font>
    <font>
      <b/>
      <sz val="10"/>
      <color rgb="FFFFFFFF"/>
      <name val="Calibri"/>
      <charset val="1"/>
    </font>
    <font>
      <b/>
      <sz val="9.5"/>
      <color rgb="FFC1352A"/>
      <name val="Calibri"/>
      <charset val="1"/>
    </font>
    <font>
      <sz val="8.5"/>
      <color rgb="FF7C6E6A"/>
      <name val="Calibri"/>
      <charset val="1"/>
    </font>
    <font>
      <i/>
      <sz val="8"/>
      <color rgb="FF7C6E6A"/>
      <name val="Calibri"/>
      <charset val="1"/>
    </font>
  </fonts>
  <fills count="15">
    <fill>
      <patternFill patternType="none"/>
    </fill>
    <fill>
      <patternFill patternType="gray125"/>
    </fill>
    <fill>
      <patternFill patternType="solid">
        <fgColor rgb="FFC1352A"/>
        <bgColor rgb="FF993366"/>
      </patternFill>
    </fill>
    <fill>
      <patternFill patternType="solid">
        <fgColor rgb="FFD65A44"/>
        <bgColor rgb="FFC1352A"/>
      </patternFill>
    </fill>
    <fill>
      <patternFill patternType="solid">
        <fgColor rgb="FFE4A11B"/>
        <bgColor rgb="FFFFCC00"/>
      </patternFill>
    </fill>
    <fill>
      <patternFill patternType="solid">
        <fgColor rgb="FF1F9D6B"/>
        <bgColor rgb="FF2A9CA8"/>
      </patternFill>
    </fill>
    <fill>
      <patternFill patternType="solid">
        <fgColor rgb="FF2A9CA8"/>
        <bgColor rgb="FF1F9D6B"/>
      </patternFill>
    </fill>
    <fill>
      <patternFill patternType="solid">
        <fgColor rgb="FF26415E"/>
        <bgColor rgb="FF003366"/>
      </patternFill>
    </fill>
    <fill>
      <patternFill patternType="solid">
        <fgColor rgb="FFFCF4F1"/>
        <bgColor rgb="FFFBF6F4"/>
      </patternFill>
    </fill>
    <fill>
      <patternFill patternType="solid">
        <fgColor rgb="FFFEF1E9"/>
        <bgColor rgb="FFFCF4F1"/>
      </patternFill>
    </fill>
    <fill>
      <patternFill patternType="solid">
        <fgColor rgb="FFF8E4DF"/>
        <bgColor rgb="FFF8E7E3"/>
      </patternFill>
    </fill>
    <fill>
      <patternFill patternType="solid">
        <fgColor rgb="FFE4F3EC"/>
        <bgColor rgb="FFE2F1F3"/>
      </patternFill>
    </fill>
    <fill>
      <patternFill patternType="solid">
        <fgColor rgb="FFE2F1F3"/>
        <bgColor rgb="FFE4F3EC"/>
      </patternFill>
    </fill>
    <fill>
      <patternFill patternType="solid">
        <fgColor rgb="FFFFFFFF"/>
        <bgColor rgb="FFFBF6F4"/>
      </patternFill>
    </fill>
    <fill>
      <patternFill patternType="solid">
        <fgColor rgb="FFFBF6F4"/>
        <bgColor rgb="FFFCF4F1"/>
      </patternFill>
    </fill>
  </fills>
  <borders count="3">
    <border>
      <left/>
      <right/>
      <top/>
      <bottom/>
      <diagonal/>
    </border>
    <border>
      <left style="thin">
        <color rgb="FFF0DED9"/>
      </left>
      <right style="thin">
        <color rgb="FFF0DED9"/>
      </right>
      <top style="thin">
        <color rgb="FFF0DED9"/>
      </top>
      <bottom style="thin">
        <color rgb="FFF0DED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7" borderId="2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left" vertical="center" wrapText="1"/>
    </xf>
    <xf numFmtId="165" fontId="10" fillId="12" borderId="1" xfId="0" applyNumberFormat="1" applyFont="1" applyFill="1" applyBorder="1" applyAlignment="1">
      <alignment horizontal="center" vertical="center" wrapText="1"/>
    </xf>
    <xf numFmtId="3" fontId="9" fillId="11" borderId="1" xfId="0" applyNumberFormat="1" applyFont="1" applyFill="1" applyBorder="1" applyAlignment="1">
      <alignment horizontal="center" vertical="center" wrapText="1"/>
    </xf>
    <xf numFmtId="1" fontId="9" fillId="10" borderId="1" xfId="0" applyNumberFormat="1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7" fillId="8" borderId="1" xfId="0" applyFont="1" applyFill="1" applyBorder="1" applyAlignment="1">
      <alignment horizontal="left" vertical="center" wrapText="1"/>
    </xf>
    <xf numFmtId="164" fontId="8" fillId="9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166" fontId="13" fillId="13" borderId="1" xfId="0" applyNumberFormat="1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left" vertical="center" wrapText="1"/>
    </xf>
    <xf numFmtId="0" fontId="14" fillId="13" borderId="1" xfId="0" applyFont="1" applyFill="1" applyBorder="1" applyAlignment="1">
      <alignment horizontal="center" vertical="center" wrapText="1"/>
    </xf>
    <xf numFmtId="3" fontId="13" fillId="13" borderId="1" xfId="0" applyNumberFormat="1" applyFont="1" applyFill="1" applyBorder="1" applyAlignment="1">
      <alignment horizontal="center" vertical="center" wrapText="1"/>
    </xf>
    <xf numFmtId="164" fontId="15" fillId="13" borderId="1" xfId="0" applyNumberFormat="1" applyFont="1" applyFill="1" applyBorder="1" applyAlignment="1">
      <alignment horizontal="center" vertical="center" wrapText="1"/>
    </xf>
    <xf numFmtId="1" fontId="13" fillId="13" borderId="1" xfId="0" applyNumberFormat="1" applyFont="1" applyFill="1" applyBorder="1" applyAlignment="1">
      <alignment horizontal="center" vertical="center" wrapText="1"/>
    </xf>
    <xf numFmtId="165" fontId="16" fillId="13" borderId="1" xfId="0" applyNumberFormat="1" applyFont="1" applyFill="1" applyBorder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 wrapText="1"/>
    </xf>
    <xf numFmtId="166" fontId="13" fillId="14" borderId="1" xfId="0" applyNumberFormat="1" applyFont="1" applyFill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left" vertical="center" wrapText="1"/>
    </xf>
    <xf numFmtId="0" fontId="14" fillId="14" borderId="1" xfId="0" applyFont="1" applyFill="1" applyBorder="1" applyAlignment="1">
      <alignment horizontal="center" vertical="center" wrapText="1"/>
    </xf>
    <xf numFmtId="3" fontId="13" fillId="14" borderId="1" xfId="0" applyNumberFormat="1" applyFont="1" applyFill="1" applyBorder="1" applyAlignment="1">
      <alignment horizontal="center" vertical="center" wrapText="1"/>
    </xf>
    <xf numFmtId="164" fontId="15" fillId="14" borderId="1" xfId="0" applyNumberFormat="1" applyFont="1" applyFill="1" applyBorder="1" applyAlignment="1">
      <alignment horizontal="center" vertical="center" wrapText="1"/>
    </xf>
    <xf numFmtId="1" fontId="13" fillId="14" borderId="1" xfId="0" applyNumberFormat="1" applyFont="1" applyFill="1" applyBorder="1" applyAlignment="1">
      <alignment horizontal="center" vertical="center" wrapText="1"/>
    </xf>
    <xf numFmtId="165" fontId="16" fillId="14" borderId="1" xfId="0" applyNumberFormat="1" applyFont="1" applyFill="1" applyBorder="1" applyAlignment="1">
      <alignment horizontal="center" vertical="center" wrapText="1"/>
    </xf>
    <xf numFmtId="166" fontId="13" fillId="9" borderId="1" xfId="0" applyNumberFormat="1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left" vertical="center" wrapText="1"/>
    </xf>
    <xf numFmtId="0" fontId="14" fillId="9" borderId="1" xfId="0" applyFont="1" applyFill="1" applyBorder="1" applyAlignment="1">
      <alignment horizontal="center" vertical="center" wrapText="1"/>
    </xf>
    <xf numFmtId="3" fontId="13" fillId="9" borderId="1" xfId="0" applyNumberFormat="1" applyFont="1" applyFill="1" applyBorder="1" applyAlignment="1">
      <alignment horizontal="center" vertical="center" wrapText="1"/>
    </xf>
    <xf numFmtId="1" fontId="13" fillId="9" borderId="1" xfId="0" applyNumberFormat="1" applyFont="1" applyFill="1" applyBorder="1" applyAlignment="1">
      <alignment horizontal="center" vertical="center" wrapText="1"/>
    </xf>
    <xf numFmtId="3" fontId="11" fillId="7" borderId="2" xfId="0" applyNumberFormat="1" applyFont="1" applyFill="1" applyBorder="1" applyAlignment="1">
      <alignment horizontal="center" vertical="center" wrapText="1"/>
    </xf>
    <xf numFmtId="165" fontId="2" fillId="5" borderId="2" xfId="0" applyNumberFormat="1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left" vertical="center" wrapText="1"/>
    </xf>
    <xf numFmtId="0" fontId="19" fillId="13" borderId="1" xfId="0" applyFont="1" applyFill="1" applyBorder="1" applyAlignment="1">
      <alignment horizontal="left" vertical="top" wrapText="1"/>
    </xf>
    <xf numFmtId="0" fontId="20" fillId="13" borderId="1" xfId="0" applyFont="1" applyFill="1" applyBorder="1" applyAlignment="1">
      <alignment horizontal="left" vertical="top" wrapText="1"/>
    </xf>
  </cellXfs>
  <cellStyles count="1">
    <cellStyle name="Standard" xfId="0" builtinId="0"/>
  </cellStyles>
  <dxfs count="2">
    <dxf>
      <font>
        <b/>
        <sz val="10"/>
        <color rgb="FF1F6E77"/>
        <name val="Calibri"/>
        <charset val="1"/>
      </font>
      <fill>
        <patternFill>
          <bgColor rgb="FFE2F1F3"/>
        </patternFill>
      </fill>
    </dxf>
    <dxf>
      <fill>
        <patternFill>
          <bgColor rgb="FFF8E7E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6E77"/>
      <rgbColor rgb="FFF8E7E3"/>
      <rgbColor rgb="FF7C6E6A"/>
      <rgbColor rgb="FF9999FF"/>
      <rgbColor rgb="FF993366"/>
      <rgbColor rgb="FFFEF1E9"/>
      <rgbColor rgb="FFE2F1F3"/>
      <rgbColor rgb="FF660066"/>
      <rgbColor rgb="FFFF8080"/>
      <rgbColor rgb="FF0066CC"/>
      <rgbColor rgb="FFF8E4DF"/>
      <rgbColor rgb="FF000080"/>
      <rgbColor rgb="FFFF00FF"/>
      <rgbColor rgb="FFFFFF00"/>
      <rgbColor rgb="FF00FFFF"/>
      <rgbColor rgb="FF800080"/>
      <rgbColor rgb="FF800000"/>
      <rgbColor rgb="FF2A9CA8"/>
      <rgbColor rgb="FF0000FF"/>
      <rgbColor rgb="FF00CCFF"/>
      <rgbColor rgb="FFE4F3EC"/>
      <rgbColor rgb="FFFBF6F4"/>
      <rgbColor rgb="FFFCF4F1"/>
      <rgbColor rgb="FF99CCFF"/>
      <rgbColor rgb="FFFF99CC"/>
      <rgbColor rgb="FFCC99FF"/>
      <rgbColor rgb="FFF0DED9"/>
      <rgbColor rgb="FF3366FF"/>
      <rgbColor rgb="FF33CCCC"/>
      <rgbColor rgb="FF99CC00"/>
      <rgbColor rgb="FFFFCC00"/>
      <rgbColor rgb="FFE4A11B"/>
      <rgbColor rgb="FFD65A44"/>
      <rgbColor rgb="FF666699"/>
      <rgbColor rgb="FF969696"/>
      <rgbColor rgb="FF003366"/>
      <rgbColor rgb="FF1F9D6B"/>
      <rgbColor rgb="FF003300"/>
      <rgbColor rgb="FF333300"/>
      <rgbColor rgb="FFC1352A"/>
      <rgbColor rgb="FF993366"/>
      <rgbColor rgb="FF26415E"/>
      <rgbColor rgb="FF2A21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3"/>
  <sheetViews>
    <sheetView showGridLines="0" tabSelected="1" zoomScale="115" zoomScaleNormal="115" workbookViewId="0">
      <pane xSplit="1" ySplit="16" topLeftCell="B17" activePane="bottomRight" state="frozen"/>
      <selection pane="topRight" activeCell="B1" sqref="B1"/>
      <selection pane="bottomLeft" activeCell="A17" sqref="A17"/>
      <selection pane="bottomRight" activeCell="L33" sqref="L33"/>
    </sheetView>
  </sheetViews>
  <sheetFormatPr baseColWidth="10" defaultColWidth="8.7109375" defaultRowHeight="15" x14ac:dyDescent="0.25"/>
  <cols>
    <col min="1" max="1" width="2.42578125" customWidth="1"/>
    <col min="2" max="2" width="15.42578125" bestFit="1" customWidth="1"/>
    <col min="3" max="3" width="7.85546875" bestFit="1" customWidth="1"/>
    <col min="4" max="4" width="9.28515625" bestFit="1" customWidth="1"/>
    <col min="5" max="5" width="13.28515625" bestFit="1" customWidth="1"/>
    <col min="6" max="6" width="20.5703125" bestFit="1" customWidth="1"/>
    <col min="7" max="7" width="8.5703125" bestFit="1" customWidth="1"/>
    <col min="8" max="8" width="6.28515625" bestFit="1" customWidth="1"/>
    <col min="9" max="9" width="7.7109375" bestFit="1" customWidth="1"/>
    <col min="10" max="10" width="7.42578125" bestFit="1" customWidth="1"/>
    <col min="11" max="11" width="9" bestFit="1" customWidth="1"/>
  </cols>
  <sheetData>
    <row r="1" spans="2:11" ht="6" customHeight="1" x14ac:dyDescent="0.25"/>
    <row r="2" spans="2:11" ht="33.75" customHeight="1" x14ac:dyDescent="0.25">
      <c r="B2" s="14" t="s">
        <v>0</v>
      </c>
      <c r="C2" s="14"/>
      <c r="D2" s="14"/>
      <c r="E2" s="14"/>
      <c r="F2" s="14"/>
      <c r="G2" s="13" t="str">
        <f>B8&amp;"   ·   "&amp;G8</f>
        <v>Lena Hofmann   ·   März 2026</v>
      </c>
      <c r="H2" s="13"/>
      <c r="I2" s="13"/>
      <c r="J2" s="13"/>
      <c r="K2" s="13"/>
    </row>
    <row r="3" spans="2:11" ht="18.75" customHeight="1" x14ac:dyDescent="0.25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</row>
    <row r="4" spans="2:11" ht="4.5" customHeight="1" x14ac:dyDescent="0.25"/>
    <row r="5" spans="2:11" ht="6.75" customHeight="1" x14ac:dyDescent="0.25">
      <c r="B5" s="15"/>
      <c r="C5" s="16"/>
      <c r="D5" s="17"/>
      <c r="E5" s="18"/>
      <c r="F5" s="19"/>
      <c r="G5" s="20"/>
      <c r="H5" s="15"/>
      <c r="I5" s="17"/>
      <c r="J5" s="18"/>
      <c r="K5" s="19"/>
    </row>
    <row r="6" spans="2:11" ht="7.5" customHeight="1" x14ac:dyDescent="0.25"/>
    <row r="7" spans="2:11" ht="15" customHeight="1" x14ac:dyDescent="0.25">
      <c r="B7" s="11" t="s">
        <v>2</v>
      </c>
      <c r="C7" s="11"/>
      <c r="D7" s="11"/>
      <c r="E7" s="11" t="s">
        <v>3</v>
      </c>
      <c r="F7" s="11"/>
      <c r="G7" s="11" t="s">
        <v>4</v>
      </c>
      <c r="H7" s="11"/>
      <c r="I7" s="11" t="s">
        <v>5</v>
      </c>
      <c r="J7" s="11"/>
      <c r="K7" s="11"/>
    </row>
    <row r="8" spans="2:11" ht="19.5" customHeight="1" x14ac:dyDescent="0.25">
      <c r="B8" s="10" t="s">
        <v>6</v>
      </c>
      <c r="C8" s="10"/>
      <c r="D8" s="10"/>
      <c r="E8" s="10" t="s">
        <v>7</v>
      </c>
      <c r="F8" s="10"/>
      <c r="G8" s="10" t="s">
        <v>8</v>
      </c>
      <c r="H8" s="10"/>
      <c r="I8" s="10" t="s">
        <v>9</v>
      </c>
      <c r="J8" s="10"/>
      <c r="K8" s="10"/>
    </row>
    <row r="9" spans="2:11" ht="7.5" customHeight="1" x14ac:dyDescent="0.25"/>
    <row r="10" spans="2:11" ht="15" customHeight="1" x14ac:dyDescent="0.25">
      <c r="B10" s="9" t="s">
        <v>10</v>
      </c>
      <c r="C10" s="9"/>
      <c r="D10" s="8" t="s">
        <v>11</v>
      </c>
      <c r="E10" s="8"/>
      <c r="F10" s="7" t="s">
        <v>12</v>
      </c>
      <c r="G10" s="7"/>
      <c r="H10" s="6" t="s">
        <v>13</v>
      </c>
      <c r="I10" s="6"/>
      <c r="J10" s="6"/>
      <c r="K10" s="6"/>
    </row>
    <row r="11" spans="2:11" ht="13.5" customHeight="1" x14ac:dyDescent="0.25">
      <c r="B11" s="21" t="s">
        <v>14</v>
      </c>
      <c r="C11" s="22">
        <v>0.3</v>
      </c>
      <c r="D11" s="5">
        <f>COUNT(H16:H27)</f>
        <v>8</v>
      </c>
      <c r="E11" s="5"/>
      <c r="F11" s="4">
        <f>SUM(H16:H27)</f>
        <v>1500</v>
      </c>
      <c r="G11" s="4"/>
      <c r="H11" s="3">
        <f>SUM(K16:K27)</f>
        <v>451.6</v>
      </c>
      <c r="I11" s="3"/>
      <c r="J11" s="3"/>
      <c r="K11" s="3"/>
    </row>
    <row r="12" spans="2:11" ht="13.5" customHeight="1" x14ac:dyDescent="0.25">
      <c r="B12" s="21" t="s">
        <v>15</v>
      </c>
      <c r="C12" s="22">
        <v>0.2</v>
      </c>
      <c r="D12" s="5"/>
      <c r="E12" s="5"/>
      <c r="F12" s="4"/>
      <c r="G12" s="4"/>
      <c r="H12" s="3"/>
      <c r="I12" s="3"/>
      <c r="J12" s="3"/>
      <c r="K12" s="3"/>
    </row>
    <row r="13" spans="2:11" ht="15" customHeight="1" x14ac:dyDescent="0.25">
      <c r="B13" s="21" t="s">
        <v>16</v>
      </c>
      <c r="C13" s="22">
        <v>0.02</v>
      </c>
      <c r="D13" s="5"/>
      <c r="E13" s="5"/>
      <c r="F13" s="4"/>
      <c r="G13" s="4"/>
      <c r="H13" s="3"/>
      <c r="I13" s="3"/>
      <c r="J13" s="3"/>
      <c r="K13" s="3"/>
    </row>
    <row r="14" spans="2:11" ht="7.5" customHeight="1" x14ac:dyDescent="0.25"/>
    <row r="15" spans="2:11" ht="19.5" customHeight="1" x14ac:dyDescent="0.25">
      <c r="B15" s="2" t="s">
        <v>17</v>
      </c>
      <c r="C15" s="2"/>
      <c r="D15" s="2"/>
      <c r="E15" s="2"/>
      <c r="F15" s="2"/>
      <c r="G15" s="2"/>
      <c r="H15" s="2"/>
      <c r="I15" s="2"/>
      <c r="J15" s="2"/>
      <c r="K15" s="2"/>
    </row>
    <row r="16" spans="2:11" ht="25.5" customHeight="1" x14ac:dyDescent="0.25">
      <c r="B16" s="23" t="s">
        <v>18</v>
      </c>
      <c r="C16" s="23" t="s">
        <v>19</v>
      </c>
      <c r="D16" s="23" t="s">
        <v>20</v>
      </c>
      <c r="E16" s="23" t="s">
        <v>21</v>
      </c>
      <c r="F16" s="23" t="s">
        <v>22</v>
      </c>
      <c r="G16" s="23" t="s">
        <v>23</v>
      </c>
      <c r="H16" s="23" t="s">
        <v>24</v>
      </c>
      <c r="I16" s="23" t="s">
        <v>25</v>
      </c>
      <c r="J16" s="23" t="s">
        <v>26</v>
      </c>
      <c r="K16" s="23" t="s">
        <v>27</v>
      </c>
    </row>
    <row r="17" spans="2:11" ht="16.5" customHeight="1" x14ac:dyDescent="0.25">
      <c r="B17" s="24">
        <f t="shared" ref="B17:B28" si="0">IF($C17="","",ROW()-16)</f>
        <v>1</v>
      </c>
      <c r="C17" s="25">
        <v>46084</v>
      </c>
      <c r="D17" s="26" t="s">
        <v>28</v>
      </c>
      <c r="E17" s="26" t="s">
        <v>29</v>
      </c>
      <c r="F17" s="26" t="s">
        <v>30</v>
      </c>
      <c r="G17" s="27" t="s">
        <v>14</v>
      </c>
      <c r="H17" s="28">
        <v>90</v>
      </c>
      <c r="I17" s="29">
        <f t="shared" ref="I17:I28" si="1">IF($G17="","",IFERROR(INDEX($C$11:$C$12,MATCH($G17,$B$11:$B$12,0)),0))</f>
        <v>0.3</v>
      </c>
      <c r="J17" s="30">
        <v>0</v>
      </c>
      <c r="K17" s="31">
        <f t="shared" ref="K17:K28" si="2">IF(OR($H17="",$I17=""),"",$H17*($I17+$C$13*IF($J17="",0,$J17)))</f>
        <v>27</v>
      </c>
    </row>
    <row r="18" spans="2:11" ht="16.5" customHeight="1" x14ac:dyDescent="0.25">
      <c r="B18" s="32">
        <f t="shared" si="0"/>
        <v>2</v>
      </c>
      <c r="C18" s="33">
        <v>46086</v>
      </c>
      <c r="D18" s="34" t="s">
        <v>28</v>
      </c>
      <c r="E18" s="34" t="s">
        <v>31</v>
      </c>
      <c r="F18" s="34" t="s">
        <v>32</v>
      </c>
      <c r="G18" s="35" t="s">
        <v>14</v>
      </c>
      <c r="H18" s="36">
        <v>260</v>
      </c>
      <c r="I18" s="37">
        <f t="shared" si="1"/>
        <v>0.3</v>
      </c>
      <c r="J18" s="38">
        <v>0</v>
      </c>
      <c r="K18" s="39">
        <f t="shared" si="2"/>
        <v>78</v>
      </c>
    </row>
    <row r="19" spans="2:11" ht="16.5" customHeight="1" x14ac:dyDescent="0.25">
      <c r="B19" s="24">
        <f t="shared" si="0"/>
        <v>3</v>
      </c>
      <c r="C19" s="25">
        <v>46090</v>
      </c>
      <c r="D19" s="26" t="s">
        <v>28</v>
      </c>
      <c r="E19" s="26" t="s">
        <v>33</v>
      </c>
      <c r="F19" s="26" t="s">
        <v>34</v>
      </c>
      <c r="G19" s="27" t="s">
        <v>14</v>
      </c>
      <c r="H19" s="28">
        <v>290</v>
      </c>
      <c r="I19" s="29">
        <f t="shared" si="1"/>
        <v>0.3</v>
      </c>
      <c r="J19" s="30">
        <v>1</v>
      </c>
      <c r="K19" s="31">
        <f t="shared" si="2"/>
        <v>92.8</v>
      </c>
    </row>
    <row r="20" spans="2:11" ht="16.5" customHeight="1" x14ac:dyDescent="0.25">
      <c r="B20" s="32">
        <f t="shared" si="0"/>
        <v>4</v>
      </c>
      <c r="C20" s="33">
        <v>46093</v>
      </c>
      <c r="D20" s="34" t="s">
        <v>28</v>
      </c>
      <c r="E20" s="34" t="s">
        <v>35</v>
      </c>
      <c r="F20" s="34" t="s">
        <v>36</v>
      </c>
      <c r="G20" s="35" t="s">
        <v>15</v>
      </c>
      <c r="H20" s="36">
        <v>130</v>
      </c>
      <c r="I20" s="37">
        <f t="shared" si="1"/>
        <v>0.2</v>
      </c>
      <c r="J20" s="38">
        <v>0</v>
      </c>
      <c r="K20" s="39">
        <f t="shared" si="2"/>
        <v>26</v>
      </c>
    </row>
    <row r="21" spans="2:11" ht="16.5" customHeight="1" x14ac:dyDescent="0.25">
      <c r="B21" s="24">
        <f t="shared" si="0"/>
        <v>5</v>
      </c>
      <c r="C21" s="25">
        <v>46097</v>
      </c>
      <c r="D21" s="26" t="s">
        <v>28</v>
      </c>
      <c r="E21" s="26" t="s">
        <v>37</v>
      </c>
      <c r="F21" s="26" t="s">
        <v>38</v>
      </c>
      <c r="G21" s="27" t="s">
        <v>14</v>
      </c>
      <c r="H21" s="28">
        <v>120</v>
      </c>
      <c r="I21" s="29">
        <f t="shared" si="1"/>
        <v>0.3</v>
      </c>
      <c r="J21" s="30">
        <v>0</v>
      </c>
      <c r="K21" s="31">
        <f t="shared" si="2"/>
        <v>36</v>
      </c>
    </row>
    <row r="22" spans="2:11" ht="16.5" customHeight="1" x14ac:dyDescent="0.25">
      <c r="B22" s="32">
        <f t="shared" si="0"/>
        <v>6</v>
      </c>
      <c r="C22" s="33">
        <v>46100</v>
      </c>
      <c r="D22" s="34" t="s">
        <v>28</v>
      </c>
      <c r="E22" s="34" t="s">
        <v>39</v>
      </c>
      <c r="F22" s="34" t="s">
        <v>40</v>
      </c>
      <c r="G22" s="35" t="s">
        <v>14</v>
      </c>
      <c r="H22" s="36">
        <v>220</v>
      </c>
      <c r="I22" s="37">
        <f t="shared" si="1"/>
        <v>0.3</v>
      </c>
      <c r="J22" s="38">
        <v>2</v>
      </c>
      <c r="K22" s="39">
        <f t="shared" si="2"/>
        <v>74.8</v>
      </c>
    </row>
    <row r="23" spans="2:11" ht="16.5" customHeight="1" x14ac:dyDescent="0.25">
      <c r="B23" s="24">
        <f t="shared" si="0"/>
        <v>7</v>
      </c>
      <c r="C23" s="25">
        <v>46104</v>
      </c>
      <c r="D23" s="26" t="s">
        <v>28</v>
      </c>
      <c r="E23" s="26" t="s">
        <v>41</v>
      </c>
      <c r="F23" s="26" t="s">
        <v>42</v>
      </c>
      <c r="G23" s="27" t="s">
        <v>14</v>
      </c>
      <c r="H23" s="28">
        <v>300</v>
      </c>
      <c r="I23" s="29">
        <f t="shared" si="1"/>
        <v>0.3</v>
      </c>
      <c r="J23" s="30">
        <v>0</v>
      </c>
      <c r="K23" s="31">
        <f t="shared" si="2"/>
        <v>90</v>
      </c>
    </row>
    <row r="24" spans="2:11" ht="16.5" customHeight="1" x14ac:dyDescent="0.25">
      <c r="B24" s="32">
        <f t="shared" si="0"/>
        <v>8</v>
      </c>
      <c r="C24" s="33">
        <v>46107</v>
      </c>
      <c r="D24" s="34" t="s">
        <v>28</v>
      </c>
      <c r="E24" s="34" t="s">
        <v>29</v>
      </c>
      <c r="F24" s="34" t="s">
        <v>43</v>
      </c>
      <c r="G24" s="35" t="s">
        <v>14</v>
      </c>
      <c r="H24" s="36">
        <v>90</v>
      </c>
      <c r="I24" s="37">
        <f t="shared" si="1"/>
        <v>0.3</v>
      </c>
      <c r="J24" s="38">
        <v>0</v>
      </c>
      <c r="K24" s="39">
        <f t="shared" si="2"/>
        <v>27</v>
      </c>
    </row>
    <row r="25" spans="2:11" ht="16.5" customHeight="1" x14ac:dyDescent="0.25">
      <c r="B25" s="24" t="str">
        <f t="shared" si="0"/>
        <v/>
      </c>
      <c r="C25" s="40"/>
      <c r="D25" s="41"/>
      <c r="E25" s="41"/>
      <c r="F25" s="41"/>
      <c r="G25" s="42"/>
      <c r="H25" s="43"/>
      <c r="I25" s="29" t="str">
        <f t="shared" si="1"/>
        <v/>
      </c>
      <c r="J25" s="44"/>
      <c r="K25" s="31" t="str">
        <f t="shared" si="2"/>
        <v/>
      </c>
    </row>
    <row r="26" spans="2:11" ht="16.5" customHeight="1" x14ac:dyDescent="0.25">
      <c r="B26" s="32" t="str">
        <f t="shared" si="0"/>
        <v/>
      </c>
      <c r="C26" s="40"/>
      <c r="D26" s="41"/>
      <c r="E26" s="41"/>
      <c r="F26" s="41"/>
      <c r="G26" s="42"/>
      <c r="H26" s="43"/>
      <c r="I26" s="37" t="str">
        <f t="shared" si="1"/>
        <v/>
      </c>
      <c r="J26" s="44"/>
      <c r="K26" s="39" t="str">
        <f t="shared" si="2"/>
        <v/>
      </c>
    </row>
    <row r="27" spans="2:11" ht="16.5" customHeight="1" x14ac:dyDescent="0.25">
      <c r="B27" s="24" t="str">
        <f t="shared" si="0"/>
        <v/>
      </c>
      <c r="C27" s="40"/>
      <c r="D27" s="41"/>
      <c r="E27" s="41"/>
      <c r="F27" s="41"/>
      <c r="G27" s="42"/>
      <c r="H27" s="43"/>
      <c r="I27" s="29" t="str">
        <f t="shared" si="1"/>
        <v/>
      </c>
      <c r="J27" s="44"/>
      <c r="K27" s="31" t="str">
        <f t="shared" si="2"/>
        <v/>
      </c>
    </row>
    <row r="28" spans="2:11" ht="16.5" customHeight="1" x14ac:dyDescent="0.25">
      <c r="B28" s="32" t="str">
        <f t="shared" si="0"/>
        <v/>
      </c>
      <c r="C28" s="40"/>
      <c r="D28" s="41"/>
      <c r="E28" s="41"/>
      <c r="F28" s="41"/>
      <c r="G28" s="42"/>
      <c r="H28" s="43"/>
      <c r="I28" s="37" t="str">
        <f t="shared" si="1"/>
        <v/>
      </c>
      <c r="J28" s="44"/>
      <c r="K28" s="39" t="str">
        <f t="shared" si="2"/>
        <v/>
      </c>
    </row>
    <row r="29" spans="2:11" ht="19.5" customHeight="1" x14ac:dyDescent="0.25">
      <c r="B29" s="1" t="s">
        <v>44</v>
      </c>
      <c r="C29" s="1"/>
      <c r="D29" s="1"/>
      <c r="E29" s="1"/>
      <c r="F29" s="1"/>
      <c r="G29" s="1"/>
      <c r="H29" s="45">
        <f>SUM(H17:H28)</f>
        <v>1500</v>
      </c>
      <c r="I29" s="47"/>
      <c r="J29" s="47"/>
      <c r="K29" s="46">
        <f>SUM(K17:K28)</f>
        <v>451.6</v>
      </c>
    </row>
    <row r="30" spans="2:11" ht="7.5" customHeight="1" x14ac:dyDescent="0.25"/>
    <row r="31" spans="2:11" ht="15" customHeight="1" x14ac:dyDescent="0.25">
      <c r="B31" s="48" t="s">
        <v>45</v>
      </c>
      <c r="C31" s="48"/>
      <c r="D31" s="48"/>
      <c r="E31" s="48"/>
      <c r="F31" s="48"/>
      <c r="G31" s="48"/>
      <c r="H31" s="48"/>
      <c r="I31" s="48"/>
      <c r="J31" s="48"/>
      <c r="K31" s="48"/>
    </row>
    <row r="32" spans="2:11" ht="31.5" customHeight="1" x14ac:dyDescent="0.25">
      <c r="B32" s="49" t="s">
        <v>46</v>
      </c>
      <c r="C32" s="49"/>
      <c r="D32" s="49"/>
      <c r="E32" s="49"/>
      <c r="F32" s="49"/>
      <c r="G32" s="49"/>
      <c r="H32" s="49"/>
      <c r="I32" s="49"/>
      <c r="J32" s="49"/>
      <c r="K32" s="49"/>
    </row>
    <row r="33" spans="2:11" ht="33.75" customHeight="1" x14ac:dyDescent="0.25">
      <c r="B33" s="50" t="s">
        <v>47</v>
      </c>
      <c r="C33" s="50"/>
      <c r="D33" s="50"/>
      <c r="E33" s="50"/>
      <c r="F33" s="50"/>
      <c r="G33" s="50"/>
      <c r="H33" s="50"/>
      <c r="I33" s="50"/>
      <c r="J33" s="50"/>
      <c r="K33" s="50"/>
    </row>
  </sheetData>
  <mergeCells count="24">
    <mergeCell ref="B31:K31"/>
    <mergeCell ref="B32:K32"/>
    <mergeCell ref="B33:K33"/>
    <mergeCell ref="D11:E13"/>
    <mergeCell ref="F11:G13"/>
    <mergeCell ref="H11:K13"/>
    <mergeCell ref="B15:K15"/>
    <mergeCell ref="B29:G29"/>
    <mergeCell ref="I29:J29"/>
    <mergeCell ref="B8:D8"/>
    <mergeCell ref="E8:F8"/>
    <mergeCell ref="G8:H8"/>
    <mergeCell ref="I8:K8"/>
    <mergeCell ref="B10:C10"/>
    <mergeCell ref="D10:E10"/>
    <mergeCell ref="F10:G10"/>
    <mergeCell ref="H10:K10"/>
    <mergeCell ref="B2:F2"/>
    <mergeCell ref="G2:K2"/>
    <mergeCell ref="B3:K3"/>
    <mergeCell ref="B7:D7"/>
    <mergeCell ref="E7:F7"/>
    <mergeCell ref="G7:H7"/>
    <mergeCell ref="I7:K7"/>
  </mergeCells>
  <conditionalFormatting sqref="G17:G28">
    <cfRule type="cellIs" dxfId="1" priority="2" operator="equal">
      <formula>"PKW"</formula>
    </cfRule>
    <cfRule type="cellIs" dxfId="0" priority="3" operator="equal">
      <formula>"Motorrad"</formula>
    </cfRule>
  </conditionalFormatting>
  <conditionalFormatting sqref="K17:K28">
    <cfRule type="dataBar" priority="4">
      <dataBar>
        <cfvo type="num" val="0"/>
        <cfvo type="max"/>
        <color rgb="FF1F9D6B"/>
      </dataBar>
      <extLst>
        <ext xmlns:x14="http://schemas.microsoft.com/office/spreadsheetml/2009/9/main" uri="{B025F937-C7B1-47D3-B67F-A62EFF666E3E}">
          <x14:id>{506F25E3-752B-41C3-B234-A450B122173C}</x14:id>
        </ext>
      </extLst>
    </cfRule>
  </conditionalFormatting>
  <dataValidations count="5">
    <dataValidation type="list" allowBlank="1" promptTitle="Fahrzeug" prompt="Fahrzeugtyp wählen" sqref="G17:G28" xr:uid="{00000000-0002-0000-0000-000000000000}">
      <formula1>$B$11:$B$12</formula1>
      <formula2>0</formula2>
    </dataValidation>
    <dataValidation type="decimal" operator="greaterThanOrEqual" allowBlank="1" errorTitle="Ungültige km" error="km als Zahl ≥ 0." sqref="H17:H28" xr:uid="{00000000-0002-0000-0000-000001000000}">
      <formula1>0</formula1>
      <formula2>0</formula2>
    </dataValidation>
    <dataValidation type="whole" allowBlank="1" errorTitle="Mitfahrer" error="Anzahl Mitfahrer 0–8." sqref="J17:J28" xr:uid="{00000000-0002-0000-0000-000002000000}">
      <formula1>0</formula1>
      <formula2>8</formula2>
    </dataValidation>
    <dataValidation type="date" allowBlank="1" errorTitle="Datum" error="Datum im Jahr 2026." sqref="C17:C28" xr:uid="{00000000-0002-0000-0000-000003000000}">
      <formula1>DATE(2026,1,1)</formula1>
      <formula2>DATE(2026,12,31)</formula2>
    </dataValidation>
    <dataValidation type="decimal" operator="greaterThanOrEqual" allowBlank="1" sqref="C11:C13" xr:uid="{00000000-0002-0000-0000-000004000000}">
      <formula1>0</formula1>
      <formula2>0</formula2>
    </dataValidation>
  </dataValidations>
  <pageMargins left="0.3" right="0.3" top="0.4" bottom="0.4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06F25E3-752B-41C3-B234-A450B122173C}">
            <x14:dataBar axisPosition="none">
              <x14:cfvo type="num">
                <xm:f>0</xm:f>
              </x14:cfvo>
              <x14:cfvo type="max"/>
              <x14:negativeFillColor rgb="FF1F9D6B"/>
            </x14:dataBar>
          </x14:cfRule>
          <xm:sqref>K17:K28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Kilometerabrechnung</vt:lpstr>
      <vt:lpstr>Kilometerabrechnung!Druckbereich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2026-08-03T11:29:53Z</dcterms:created>
  <dcterms:modified xsi:type="dcterms:W3CDTF">2026-08-03T12:43:04Z</dcterms:modified>
  <dc:language>en-US</dc:language>
</cp:coreProperties>
</file>