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dikamentenverwaltung" sheetId="1" state="visible" r:id="rId3"/>
  </sheets>
  <definedNames>
    <definedName function="false" hidden="false" localSheetId="0" name="_xlnm.Print_Area" vbProcedure="false">Medikamentenverwaltung!$A$1:$J$32</definedName>
    <definedName function="false" hidden="true" localSheetId="0" name="_xlnm._FilterDatabase" vbProcedure="false">Medikamentenverwaltung!$A$6:$J$30</definedName>
    <definedName function="false" hidden="false" name="Vorwarnung" vbProcedure="false">Medikamentenverwaltung!$I$4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I4" authorId="0">
      <text>
        <r>
          <rPr>
            <sz val="10"/>
            <rFont val="Arial"/>
            <family val="2"/>
          </rPr>
          <t xml:space="preserve">Anzahl Tage vor dem Verfallsdatum, ab denen der Status „Läuft bald ab“ angezeigt wird. Wert frei anpassbar.</t>
        </r>
      </text>
    </comment>
  </commentList>
</comments>
</file>

<file path=xl/sharedStrings.xml><?xml version="1.0" encoding="utf-8"?>
<sst xmlns="http://schemas.openxmlformats.org/spreadsheetml/2006/main" count="77" uniqueCount="60">
  <si>
    <t xml:space="preserve">Medikamentenverwaltung</t>
  </si>
  <si>
    <t xml:space="preserve">Bestands- und Haltbarkeitsliste  ·  Betriebs-Hausapotheke  ·  Vorlage 2026</t>
  </si>
  <si>
    <t xml:space="preserve">Positionen</t>
  </si>
  <si>
    <t xml:space="preserve">Abgelaufen</t>
  </si>
  <si>
    <t xml:space="preserve">Läuft bald ab</t>
  </si>
  <si>
    <t xml:space="preserve">Nachbestellen</t>
  </si>
  <si>
    <t xml:space="preserve">Vorwarnung (Tage)</t>
  </si>
  <si>
    <t xml:space="preserve">Nr.</t>
  </si>
  <si>
    <t xml:space="preserve">Medikament / Präparat</t>
  </si>
  <si>
    <t xml:space="preserve">Kategorie</t>
  </si>
  <si>
    <t xml:space="preserve">Darreichungsform</t>
  </si>
  <si>
    <t xml:space="preserve">Lagerort</t>
  </si>
  <si>
    <t xml:space="preserve">Bestand</t>
  </si>
  <si>
    <t xml:space="preserve">Mindest-
bestand</t>
  </si>
  <si>
    <t xml:space="preserve">Verfallsdatum</t>
  </si>
  <si>
    <t xml:space="preserve">Status</t>
  </si>
  <si>
    <t xml:space="preserve">Bemerkung</t>
  </si>
  <si>
    <t xml:space="preserve">Ibuprofen 400 mg</t>
  </si>
  <si>
    <t xml:space="preserve">Schmerz &amp; Fieber</t>
  </si>
  <si>
    <t xml:space="preserve">Tablette</t>
  </si>
  <si>
    <t xml:space="preserve">Personalraum</t>
  </si>
  <si>
    <t xml:space="preserve">Abgabe nur an Personal</t>
  </si>
  <si>
    <t xml:space="preserve">Paracetamol 500 mg</t>
  </si>
  <si>
    <t xml:space="preserve">Bald ablaufend &amp; knapp</t>
  </si>
  <si>
    <t xml:space="preserve">Wund-Desinfektionsspray</t>
  </si>
  <si>
    <t xml:space="preserve">Wunddesinfektion</t>
  </si>
  <si>
    <t xml:space="preserve">Spray</t>
  </si>
  <si>
    <t xml:space="preserve">Küche</t>
  </si>
  <si>
    <t xml:space="preserve">Für Schnittverletzungen</t>
  </si>
  <si>
    <t xml:space="preserve">Brand- und Wundgel</t>
  </si>
  <si>
    <t xml:space="preserve">Haut &amp; Brand</t>
  </si>
  <si>
    <t xml:space="preserve">Salbe/Gel</t>
  </si>
  <si>
    <t xml:space="preserve">Abgelaufen – ersetzen</t>
  </si>
  <si>
    <t xml:space="preserve">Pflaster-Sortiment</t>
  </si>
  <si>
    <t xml:space="preserve">Verbandmaterial</t>
  </si>
  <si>
    <t xml:space="preserve">Pflaster</t>
  </si>
  <si>
    <t xml:space="preserve">Verschiedene Größen</t>
  </si>
  <si>
    <t xml:space="preserve">Blasenpflaster</t>
  </si>
  <si>
    <t xml:space="preserve">Bar</t>
  </si>
  <si>
    <t xml:space="preserve">Elastische Binde</t>
  </si>
  <si>
    <t xml:space="preserve">Verband</t>
  </si>
  <si>
    <t xml:space="preserve">Lager</t>
  </si>
  <si>
    <t xml:space="preserve">Verbandpäckchen steril</t>
  </si>
  <si>
    <t xml:space="preserve">Mindestbestand erreicht</t>
  </si>
  <si>
    <t xml:space="preserve">Sofort-Kältekompresse</t>
  </si>
  <si>
    <t xml:space="preserve">Kompresse</t>
  </si>
  <si>
    <t xml:space="preserve">Kühlraum</t>
  </si>
  <si>
    <t xml:space="preserve">Für Prellungen</t>
  </si>
  <si>
    <t xml:space="preserve">Elektrolyt-Pulver</t>
  </si>
  <si>
    <t xml:space="preserve">Magen &amp; Darm</t>
  </si>
  <si>
    <t xml:space="preserve">Pulver</t>
  </si>
  <si>
    <t xml:space="preserve">Bald ablaufend</t>
  </si>
  <si>
    <t xml:space="preserve">Augenspüllösung</t>
  </si>
  <si>
    <t xml:space="preserve">Augen &amp; Ohren</t>
  </si>
  <si>
    <t xml:space="preserve">Flüssigkeit</t>
  </si>
  <si>
    <t xml:space="preserve">Hals-Lutschtabletten</t>
  </si>
  <si>
    <t xml:space="preserve">Erkältung &amp; Hals</t>
  </si>
  <si>
    <t xml:space="preserve">Lutschtablette</t>
  </si>
  <si>
    <t xml:space="preserve">Kein Bestand</t>
  </si>
  <si>
    <t xml:space="preserve">Spalten „Nr.“ und „Status“ berechnen sich automatisch (Stichtag: heutiges Datum).   Farben:  grün = in Ordnung   ·   gelb = Handlungsbedarf (bald ablaufend / nachbestellen)   ·   rot = kritisch (abgelaufen / kein Bestand).   Weiße Felder ausfüllen, Auswahllisten (▾) nutzen, „Vorwarnung“ oben frei anpassbar.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</si>
</sst>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dd\.mm\.yyyy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"/>
      <color rgb="FFD6DEEC"/>
      <name val="Calibri"/>
      <family val="0"/>
      <charset val="1"/>
    </font>
    <font>
      <b val="true"/>
      <sz val="9.5"/>
      <color rgb="FF737C84"/>
      <name val="Calibri"/>
      <family val="0"/>
      <charset val="1"/>
    </font>
    <font>
      <b val="true"/>
      <sz val="18"/>
      <color rgb="FF353B41"/>
      <name val="Calibri"/>
      <family val="0"/>
      <charset val="1"/>
    </font>
    <font>
      <b val="true"/>
      <sz val="18"/>
      <color rgb="FFA62834"/>
      <name val="Calibri"/>
      <family val="0"/>
      <charset val="1"/>
    </font>
    <font>
      <b val="true"/>
      <sz val="18"/>
      <color rgb="FF8A5A1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2B2F33"/>
      <name val="Calibri"/>
      <family val="0"/>
      <charset val="1"/>
    </font>
    <font>
      <b val="true"/>
      <sz val="10"/>
      <color rgb="FF2B2F33"/>
      <name val="Calibri"/>
      <family val="0"/>
      <charset val="1"/>
    </font>
    <font>
      <sz val="8.5"/>
      <color rgb="FF737C84"/>
      <name val="Calibri"/>
      <family val="0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53B41"/>
        <bgColor rgb="FF2B2F33"/>
      </patternFill>
    </fill>
    <fill>
      <patternFill patternType="solid">
        <fgColor rgb="FF6B7681"/>
        <bgColor rgb="FF737C84"/>
      </patternFill>
    </fill>
    <fill>
      <patternFill patternType="solid">
        <fgColor rgb="FFF2F3F5"/>
        <bgColor rgb="FFFFFFFF"/>
      </patternFill>
    </fill>
    <fill>
      <patternFill patternType="solid">
        <fgColor rgb="FFFFFFFF"/>
        <bgColor rgb="FFF2F3F5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4D8DC"/>
      </left>
      <right style="thin">
        <color rgb="FFD4D8DC"/>
      </right>
      <top style="medium">
        <color rgb="FF6B7681"/>
      </top>
      <bottom/>
      <diagonal/>
    </border>
    <border diagonalUp="false" diagonalDown="false">
      <left style="thin">
        <color rgb="FFD4D8DC"/>
      </left>
      <right style="thin">
        <color rgb="FFD4D8DC"/>
      </right>
      <top/>
      <bottom style="thin">
        <color rgb="FFD4D8DC"/>
      </bottom>
      <diagonal/>
    </border>
    <border diagonalUp="false" diagonalDown="false">
      <left style="thin">
        <color rgb="FFD4D8DC"/>
      </left>
      <right style="thin">
        <color rgb="FFD4D8DC"/>
      </right>
      <top style="thin">
        <color rgb="FFD4D8DC"/>
      </top>
      <bottom style="thin">
        <color rgb="FFD4D8DC"/>
      </bottom>
      <diagonal/>
    </border>
    <border diagonalUp="false" diagonalDown="false">
      <left style="thin">
        <color rgb="FF353B41"/>
      </left>
      <right style="thin">
        <color rgb="FF353B41"/>
      </right>
      <top style="thin">
        <color rgb="FF353B41"/>
      </top>
      <bottom style="medium">
        <color rgb="FF6B768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">
    <dxf>
      <fill>
        <patternFill patternType="solid">
          <fgColor rgb="FF353B41"/>
          <bgColor rgb="FF000000"/>
        </patternFill>
      </fill>
    </dxf>
    <dxf>
      <fill>
        <patternFill patternType="solid">
          <fgColor rgb="FFF2F3F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B2F33"/>
          <bgColor rgb="FF000000"/>
        </patternFill>
      </fill>
    </dxf>
    <dxf>
      <fill>
        <patternFill patternType="solid">
          <fgColor rgb="FFD8EFDD"/>
          <bgColor rgb="FF000000"/>
        </patternFill>
      </fill>
    </dxf>
    <dxf>
      <fill>
        <patternFill patternType="solid">
          <fgColor rgb="FFF6D8DC"/>
          <bgColor rgb="FF000000"/>
        </patternFill>
      </fill>
    </dxf>
    <dxf>
      <fill>
        <patternFill patternType="solid">
          <fgColor rgb="FFFBE7C6"/>
          <bgColor rgb="FF000000"/>
        </patternFill>
      </fill>
    </dxf>
    <dxf>
      <fill>
        <patternFill patternType="solid">
          <fgColor rgb="FF1E7A44"/>
          <bgColor rgb="FF000000"/>
        </patternFill>
      </fill>
    </dxf>
    <dxf>
      <fill>
        <patternFill patternType="solid">
          <fgColor rgb="FF8A5A10"/>
          <bgColor rgb="FF000000"/>
        </patternFill>
      </fill>
    </dxf>
    <dxf>
      <fill>
        <patternFill patternType="solid">
          <fgColor rgb="FFA62834"/>
          <bgColor rgb="FF000000"/>
        </patternFill>
      </fill>
    </dxf>
    <dxf>
      <font>
        <name val="Calibri"/>
        <charset val="1"/>
        <family val="0"/>
        <b val="1"/>
        <color rgb="FFA62834"/>
        <sz val="10"/>
      </font>
      <fill>
        <patternFill>
          <bgColor rgb="FFF6D8DC"/>
        </patternFill>
      </fill>
    </dxf>
    <dxf>
      <font>
        <name val="Calibri"/>
        <charset val="1"/>
        <family val="0"/>
        <b val="1"/>
        <color rgb="FF8A5A10"/>
        <sz val="10"/>
      </font>
      <fill>
        <patternFill>
          <bgColor rgb="FFFBE7C6"/>
        </patternFill>
      </fill>
    </dxf>
    <dxf>
      <font>
        <name val="Calibri"/>
        <charset val="1"/>
        <family val="0"/>
        <b val="1"/>
        <color rgb="FF1E7A44"/>
        <sz val="10"/>
      </font>
      <fill>
        <patternFill>
          <bgColor rgb="FFD8EFD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0"/>
      <rgbColor rgb="FF800080"/>
      <rgbColor rgb="FF1E7A44"/>
      <rgbColor rgb="FFC0C0C0"/>
      <rgbColor rgb="FF737C84"/>
      <rgbColor rgb="FF9999FF"/>
      <rgbColor rgb="FFA62834"/>
      <rgbColor rgb="FFF2F3F5"/>
      <rgbColor rgb="FFD6DEEC"/>
      <rgbColor rgb="FF660066"/>
      <rgbColor rgb="FFFF8080"/>
      <rgbColor rgb="FF0066CC"/>
      <rgbColor rgb="FFD4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FDD"/>
      <rgbColor rgb="FFFBE7C6"/>
      <rgbColor rgb="FF99CCFF"/>
      <rgbColor rgb="FFFF99CC"/>
      <rgbColor rgb="FFCC99FF"/>
      <rgbColor rgb="FFF6D8DC"/>
      <rgbColor rgb="FF3366FF"/>
      <rgbColor rgb="FF33CCCC"/>
      <rgbColor rgb="FF99CC00"/>
      <rgbColor rgb="FFFFCC00"/>
      <rgbColor rgb="FFFF9900"/>
      <rgbColor rgb="FFFF6600"/>
      <rgbColor rgb="FF6B7681"/>
      <rgbColor rgb="FF969696"/>
      <rgbColor rgb="FF003366"/>
      <rgbColor rgb="FF339966"/>
      <rgbColor rgb="FF003300"/>
      <rgbColor rgb="FF353B41"/>
      <rgbColor rgb="FF993300"/>
      <rgbColor rgb="FF993366"/>
      <rgbColor rgb="FF333399"/>
      <rgbColor rgb="FF2B2F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53B41"/>
    <pageSetUpPr fitToPage="true"/>
  </sheetPr>
  <dimension ref="A1:J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7" min="7" style="0" width="13"/>
    <col collapsed="false" customWidth="true" hidden="false" outlineLevel="0" max="8" min="8" style="0" width="14"/>
    <col collapsed="false" customWidth="true" hidden="false" outlineLevel="0" max="9" min="9" style="0" width="15"/>
    <col collapsed="false" customWidth="true" hidden="false" outlineLevel="0" max="10" min="10" style="0" width="30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8" hidden="false" customHeight="true" outlineLevel="0" collapsed="false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  <c r="H3" s="3"/>
      <c r="I3" s="3" t="s">
        <v>6</v>
      </c>
      <c r="J3" s="3"/>
    </row>
    <row r="4" customFormat="false" ht="30" hidden="false" customHeight="true" outlineLevel="0" collapsed="false">
      <c r="A4" s="4" t="n">
        <f aca="false">COUNTA(B7:B30)</f>
        <v>12</v>
      </c>
      <c r="B4" s="4"/>
      <c r="C4" s="5" t="n">
        <f aca="false">COUNTIF(I7:I30,"Abgelaufen")</f>
        <v>1</v>
      </c>
      <c r="D4" s="5"/>
      <c r="E4" s="6" t="n">
        <f aca="false">COUNTIF(I7:I30,"Läuft bald ab")</f>
        <v>3</v>
      </c>
      <c r="F4" s="6"/>
      <c r="G4" s="6" t="n">
        <f aca="false">COUNTIF(I7:I30,"Nachbestellen")+COUNTIF(I7:I30,"Kein Bestand")</f>
        <v>3</v>
      </c>
      <c r="H4" s="6"/>
      <c r="I4" s="7" t="n">
        <v>60</v>
      </c>
      <c r="J4" s="7"/>
    </row>
    <row r="5" customFormat="false" ht="6" hidden="false" customHeight="true" outlineLevel="0" collapsed="false"/>
    <row r="6" customFormat="false" ht="30" hidden="false" customHeight="true" outlineLevel="0" collapsed="false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8" t="s">
        <v>14</v>
      </c>
      <c r="I6" s="8" t="s">
        <v>15</v>
      </c>
      <c r="J6" s="8" t="s">
        <v>16</v>
      </c>
    </row>
    <row r="7" customFormat="false" ht="24" hidden="false" customHeight="true" outlineLevel="0" collapsed="false">
      <c r="A7" s="9" t="n">
        <f aca="false">IF($B7="","",ROW()-6)</f>
        <v>1</v>
      </c>
      <c r="B7" s="10" t="s">
        <v>17</v>
      </c>
      <c r="C7" s="10" t="s">
        <v>18</v>
      </c>
      <c r="D7" s="10" t="s">
        <v>19</v>
      </c>
      <c r="E7" s="11" t="s">
        <v>20</v>
      </c>
      <c r="F7" s="9" t="n">
        <v>8</v>
      </c>
      <c r="G7" s="9" t="n">
        <v>3</v>
      </c>
      <c r="H7" s="12" t="n">
        <v>46507</v>
      </c>
      <c r="I7" s="13" t="str">
        <f aca="true">IF($B7="","",IF(AND($H7&lt;&gt;"",$H7&lt;TODAY()),"Abgelaufen",IF($F7=0,"Kein Bestand",IF(AND($H7&lt;&gt;"",($H7-TODAY())&lt;=Vorwarnung),"Läuft bald ab",IF($F7&lt;=$G7,"Nachbestellen","OK")))))</f>
        <v>OK</v>
      </c>
      <c r="J7" s="10" t="s">
        <v>21</v>
      </c>
    </row>
    <row r="8" customFormat="false" ht="24" hidden="false" customHeight="true" outlineLevel="0" collapsed="false">
      <c r="A8" s="14" t="n">
        <f aca="false">IF($B8="","",ROW()-6)</f>
        <v>2</v>
      </c>
      <c r="B8" s="15" t="s">
        <v>22</v>
      </c>
      <c r="C8" s="15" t="s">
        <v>18</v>
      </c>
      <c r="D8" s="15" t="s">
        <v>19</v>
      </c>
      <c r="E8" s="16" t="s">
        <v>20</v>
      </c>
      <c r="F8" s="14" t="n">
        <v>2</v>
      </c>
      <c r="G8" s="14" t="n">
        <v>3</v>
      </c>
      <c r="H8" s="17" t="n">
        <v>46285</v>
      </c>
      <c r="I8" s="18" t="str">
        <f aca="true">IF($B8="","",IF(AND($H8&lt;&gt;"",$H8&lt;TODAY()),"Abgelaufen",IF($F8=0,"Kein Bestand",IF(AND($H8&lt;&gt;"",($H8-TODAY())&lt;=Vorwarnung),"Läuft bald ab",IF($F8&lt;=$G8,"Nachbestellen","OK")))))</f>
        <v>Läuft bald ab</v>
      </c>
      <c r="J8" s="15" t="s">
        <v>23</v>
      </c>
    </row>
    <row r="9" customFormat="false" ht="24" hidden="false" customHeight="true" outlineLevel="0" collapsed="false">
      <c r="A9" s="9" t="n">
        <f aca="false">IF($B9="","",ROW()-6)</f>
        <v>3</v>
      </c>
      <c r="B9" s="10" t="s">
        <v>24</v>
      </c>
      <c r="C9" s="10" t="s">
        <v>25</v>
      </c>
      <c r="D9" s="10" t="s">
        <v>26</v>
      </c>
      <c r="E9" s="11" t="s">
        <v>27</v>
      </c>
      <c r="F9" s="9" t="n">
        <v>4</v>
      </c>
      <c r="G9" s="9" t="n">
        <v>2</v>
      </c>
      <c r="H9" s="12" t="n">
        <v>46418</v>
      </c>
      <c r="I9" s="13" t="str">
        <f aca="true">IF($B9="","",IF(AND($H9&lt;&gt;"",$H9&lt;TODAY()),"Abgelaufen",IF($F9=0,"Kein Bestand",IF(AND($H9&lt;&gt;"",($H9-TODAY())&lt;=Vorwarnung),"Läuft bald ab",IF($F9&lt;=$G9,"Nachbestellen","OK")))))</f>
        <v>OK</v>
      </c>
      <c r="J9" s="10" t="s">
        <v>28</v>
      </c>
    </row>
    <row r="10" customFormat="false" ht="24" hidden="false" customHeight="true" outlineLevel="0" collapsed="false">
      <c r="A10" s="14" t="n">
        <f aca="false">IF($B10="","",ROW()-6)</f>
        <v>4</v>
      </c>
      <c r="B10" s="15" t="s">
        <v>29</v>
      </c>
      <c r="C10" s="15" t="s">
        <v>30</v>
      </c>
      <c r="D10" s="15" t="s">
        <v>31</v>
      </c>
      <c r="E10" s="16" t="s">
        <v>27</v>
      </c>
      <c r="F10" s="14" t="n">
        <v>3</v>
      </c>
      <c r="G10" s="14" t="n">
        <v>2</v>
      </c>
      <c r="H10" s="17" t="n">
        <v>46172</v>
      </c>
      <c r="I10" s="18" t="str">
        <f aca="true">IF($B10="","",IF(AND($H10&lt;&gt;"",$H10&lt;TODAY()),"Abgelaufen",IF($F10=0,"Kein Bestand",IF(AND($H10&lt;&gt;"",($H10-TODAY())&lt;=Vorwarnung),"Läuft bald ab",IF($F10&lt;=$G10,"Nachbestellen","OK")))))</f>
        <v>Abgelaufen</v>
      </c>
      <c r="J10" s="15" t="s">
        <v>32</v>
      </c>
    </row>
    <row r="11" customFormat="false" ht="24" hidden="false" customHeight="true" outlineLevel="0" collapsed="false">
      <c r="A11" s="9" t="n">
        <f aca="false">IF($B11="","",ROW()-6)</f>
        <v>5</v>
      </c>
      <c r="B11" s="10" t="s">
        <v>33</v>
      </c>
      <c r="C11" s="10" t="s">
        <v>34</v>
      </c>
      <c r="D11" s="10" t="s">
        <v>35</v>
      </c>
      <c r="E11" s="11" t="s">
        <v>27</v>
      </c>
      <c r="F11" s="9" t="n">
        <v>5</v>
      </c>
      <c r="G11" s="9" t="n">
        <v>2</v>
      </c>
      <c r="H11" s="12" t="n">
        <v>46783</v>
      </c>
      <c r="I11" s="13" t="str">
        <f aca="true">IF($B11="","",IF(AND($H11&lt;&gt;"",$H11&lt;TODAY()),"Abgelaufen",IF($F11=0,"Kein Bestand",IF(AND($H11&lt;&gt;"",($H11-TODAY())&lt;=Vorwarnung),"Läuft bald ab",IF($F11&lt;=$G11,"Nachbestellen","OK")))))</f>
        <v>OK</v>
      </c>
      <c r="J11" s="10" t="s">
        <v>36</v>
      </c>
    </row>
    <row r="12" customFormat="false" ht="24" hidden="false" customHeight="true" outlineLevel="0" collapsed="false">
      <c r="A12" s="14" t="n">
        <f aca="false">IF($B12="","",ROW()-6)</f>
        <v>6</v>
      </c>
      <c r="B12" s="15" t="s">
        <v>37</v>
      </c>
      <c r="C12" s="15" t="s">
        <v>34</v>
      </c>
      <c r="D12" s="15" t="s">
        <v>35</v>
      </c>
      <c r="E12" s="16" t="s">
        <v>38</v>
      </c>
      <c r="F12" s="14" t="n">
        <v>1</v>
      </c>
      <c r="G12" s="14" t="n">
        <v>2</v>
      </c>
      <c r="H12" s="17" t="n">
        <v>46660</v>
      </c>
      <c r="I12" s="18" t="str">
        <f aca="true">IF($B12="","",IF(AND($H12&lt;&gt;"",$H12&lt;TODAY()),"Abgelaufen",IF($F12=0,"Kein Bestand",IF(AND($H12&lt;&gt;"",($H12-TODAY())&lt;=Vorwarnung),"Läuft bald ab",IF($F12&lt;=$G12,"Nachbestellen","OK")))))</f>
        <v>Nachbestellen</v>
      </c>
      <c r="J12" s="15" t="s">
        <v>5</v>
      </c>
    </row>
    <row r="13" customFormat="false" ht="24" hidden="false" customHeight="true" outlineLevel="0" collapsed="false">
      <c r="A13" s="9" t="n">
        <f aca="false">IF($B13="","",ROW()-6)</f>
        <v>7</v>
      </c>
      <c r="B13" s="10" t="s">
        <v>39</v>
      </c>
      <c r="C13" s="10" t="s">
        <v>34</v>
      </c>
      <c r="D13" s="10" t="s">
        <v>40</v>
      </c>
      <c r="E13" s="11" t="s">
        <v>41</v>
      </c>
      <c r="F13" s="9" t="n">
        <v>6</v>
      </c>
      <c r="G13" s="9" t="n">
        <v>3</v>
      </c>
      <c r="H13" s="12" t="n">
        <v>47208</v>
      </c>
      <c r="I13" s="13" t="str">
        <f aca="true">IF($B13="","",IF(AND($H13&lt;&gt;"",$H13&lt;TODAY()),"Abgelaufen",IF($F13=0,"Kein Bestand",IF(AND($H13&lt;&gt;"",($H13-TODAY())&lt;=Vorwarnung),"Läuft bald ab",IF($F13&lt;=$G13,"Nachbestellen","OK")))))</f>
        <v>OK</v>
      </c>
      <c r="J13" s="10"/>
    </row>
    <row r="14" customFormat="false" ht="24" hidden="false" customHeight="true" outlineLevel="0" collapsed="false">
      <c r="A14" s="14" t="n">
        <f aca="false">IF($B14="","",ROW()-6)</f>
        <v>8</v>
      </c>
      <c r="B14" s="15" t="s">
        <v>42</v>
      </c>
      <c r="C14" s="15" t="s">
        <v>34</v>
      </c>
      <c r="D14" s="15" t="s">
        <v>40</v>
      </c>
      <c r="E14" s="16" t="s">
        <v>41</v>
      </c>
      <c r="F14" s="14" t="n">
        <v>4</v>
      </c>
      <c r="G14" s="14" t="n">
        <v>4</v>
      </c>
      <c r="H14" s="17" t="n">
        <v>46752</v>
      </c>
      <c r="I14" s="18" t="str">
        <f aca="true">IF($B14="","",IF(AND($H14&lt;&gt;"",$H14&lt;TODAY()),"Abgelaufen",IF($F14=0,"Kein Bestand",IF(AND($H14&lt;&gt;"",($H14-TODAY())&lt;=Vorwarnung),"Läuft bald ab",IF($F14&lt;=$G14,"Nachbestellen","OK")))))</f>
        <v>Nachbestellen</v>
      </c>
      <c r="J14" s="15" t="s">
        <v>43</v>
      </c>
    </row>
    <row r="15" customFormat="false" ht="24" hidden="false" customHeight="true" outlineLevel="0" collapsed="false">
      <c r="A15" s="9" t="n">
        <f aca="false">IF($B15="","",ROW()-6)</f>
        <v>9</v>
      </c>
      <c r="B15" s="10" t="s">
        <v>44</v>
      </c>
      <c r="C15" s="10" t="s">
        <v>30</v>
      </c>
      <c r="D15" s="10" t="s">
        <v>45</v>
      </c>
      <c r="E15" s="11" t="s">
        <v>46</v>
      </c>
      <c r="F15" s="9" t="n">
        <v>10</v>
      </c>
      <c r="G15" s="9" t="n">
        <v>4</v>
      </c>
      <c r="H15" s="12" t="n">
        <v>46568</v>
      </c>
      <c r="I15" s="13" t="str">
        <f aca="true">IF($B15="","",IF(AND($H15&lt;&gt;"",$H15&lt;TODAY()),"Abgelaufen",IF($F15=0,"Kein Bestand",IF(AND($H15&lt;&gt;"",($H15-TODAY())&lt;=Vorwarnung),"Läuft bald ab",IF($F15&lt;=$G15,"Nachbestellen","OK")))))</f>
        <v>OK</v>
      </c>
      <c r="J15" s="10" t="s">
        <v>47</v>
      </c>
    </row>
    <row r="16" customFormat="false" ht="24" hidden="false" customHeight="true" outlineLevel="0" collapsed="false">
      <c r="A16" s="14" t="n">
        <f aca="false">IF($B16="","",ROW()-6)</f>
        <v>10</v>
      </c>
      <c r="B16" s="15" t="s">
        <v>48</v>
      </c>
      <c r="C16" s="15" t="s">
        <v>49</v>
      </c>
      <c r="D16" s="15" t="s">
        <v>50</v>
      </c>
      <c r="E16" s="16" t="s">
        <v>20</v>
      </c>
      <c r="F16" s="14" t="n">
        <v>3</v>
      </c>
      <c r="G16" s="14" t="n">
        <v>2</v>
      </c>
      <c r="H16" s="17" t="n">
        <v>46259</v>
      </c>
      <c r="I16" s="18" t="str">
        <f aca="true">IF($B16="","",IF(AND($H16&lt;&gt;"",$H16&lt;TODAY()),"Abgelaufen",IF($F16=0,"Kein Bestand",IF(AND($H16&lt;&gt;"",($H16-TODAY())&lt;=Vorwarnung),"Läuft bald ab",IF($F16&lt;=$G16,"Nachbestellen","OK")))))</f>
        <v>Läuft bald ab</v>
      </c>
      <c r="J16" s="15" t="s">
        <v>51</v>
      </c>
    </row>
    <row r="17" customFormat="false" ht="24" hidden="false" customHeight="true" outlineLevel="0" collapsed="false">
      <c r="A17" s="9" t="n">
        <f aca="false">IF($B17="","",ROW()-6)</f>
        <v>11</v>
      </c>
      <c r="B17" s="10" t="s">
        <v>52</v>
      </c>
      <c r="C17" s="10" t="s">
        <v>53</v>
      </c>
      <c r="D17" s="10" t="s">
        <v>54</v>
      </c>
      <c r="E17" s="11" t="s">
        <v>27</v>
      </c>
      <c r="F17" s="9" t="n">
        <v>2</v>
      </c>
      <c r="G17" s="9" t="n">
        <v>1</v>
      </c>
      <c r="H17" s="12" t="n">
        <v>46275</v>
      </c>
      <c r="I17" s="13" t="str">
        <f aca="true">IF($B17="","",IF(AND($H17&lt;&gt;"",$H17&lt;TODAY()),"Abgelaufen",IF($F17=0,"Kein Bestand",IF(AND($H17&lt;&gt;"",($H17-TODAY())&lt;=Vorwarnung),"Läuft bald ab",IF($F17&lt;=$G17,"Nachbestellen","OK")))))</f>
        <v>Läuft bald ab</v>
      </c>
      <c r="J17" s="10" t="s">
        <v>51</v>
      </c>
    </row>
    <row r="18" customFormat="false" ht="24" hidden="false" customHeight="true" outlineLevel="0" collapsed="false">
      <c r="A18" s="14" t="n">
        <f aca="false">IF($B18="","",ROW()-6)</f>
        <v>12</v>
      </c>
      <c r="B18" s="15" t="s">
        <v>55</v>
      </c>
      <c r="C18" s="15" t="s">
        <v>56</v>
      </c>
      <c r="D18" s="15" t="s">
        <v>57</v>
      </c>
      <c r="E18" s="16" t="s">
        <v>38</v>
      </c>
      <c r="F18" s="14" t="n">
        <v>0</v>
      </c>
      <c r="G18" s="14" t="n">
        <v>2</v>
      </c>
      <c r="H18" s="17" t="n">
        <v>46538</v>
      </c>
      <c r="I18" s="18" t="str">
        <f aca="true">IF($B18="","",IF(AND($H18&lt;&gt;"",$H18&lt;TODAY()),"Abgelaufen",IF($F18=0,"Kein Bestand",IF(AND($H18&lt;&gt;"",($H18-TODAY())&lt;=Vorwarnung),"Läuft bald ab",IF($F18&lt;=$G18,"Nachbestellen","OK")))))</f>
        <v>Kein Bestand</v>
      </c>
      <c r="J18" s="15" t="s">
        <v>58</v>
      </c>
    </row>
    <row r="19" customFormat="false" ht="19.5" hidden="false" customHeight="true" outlineLevel="0" collapsed="false">
      <c r="A19" s="9" t="str">
        <f aca="false">IF($B19="","",ROW()-6)</f>
        <v/>
      </c>
      <c r="B19" s="10"/>
      <c r="C19" s="10"/>
      <c r="D19" s="10"/>
      <c r="E19" s="11"/>
      <c r="F19" s="9"/>
      <c r="G19" s="9"/>
      <c r="H19" s="12"/>
      <c r="I19" s="13" t="str">
        <f aca="true">IF($B19="","",IF(AND($H19&lt;&gt;"",$H19&lt;TODAY()),"Abgelaufen",IF($F19=0,"Kein Bestand",IF(AND($H19&lt;&gt;"",($H19-TODAY())&lt;=Vorwarnung),"Läuft bald ab",IF($F19&lt;=$G19,"Nachbestellen","OK")))))</f>
        <v/>
      </c>
      <c r="J19" s="10"/>
    </row>
    <row r="20" customFormat="false" ht="19.5" hidden="false" customHeight="true" outlineLevel="0" collapsed="false">
      <c r="A20" s="14" t="str">
        <f aca="false">IF($B20="","",ROW()-6)</f>
        <v/>
      </c>
      <c r="B20" s="15"/>
      <c r="C20" s="15"/>
      <c r="D20" s="15"/>
      <c r="E20" s="16"/>
      <c r="F20" s="14"/>
      <c r="G20" s="14"/>
      <c r="H20" s="17"/>
      <c r="I20" s="18" t="str">
        <f aca="true">IF($B20="","",IF(AND($H20&lt;&gt;"",$H20&lt;TODAY()),"Abgelaufen",IF($F20=0,"Kein Bestand",IF(AND($H20&lt;&gt;"",($H20-TODAY())&lt;=Vorwarnung),"Läuft bald ab",IF($F20&lt;=$G20,"Nachbestellen","OK")))))</f>
        <v/>
      </c>
      <c r="J20" s="15"/>
    </row>
    <row r="21" customFormat="false" ht="19.5" hidden="false" customHeight="true" outlineLevel="0" collapsed="false">
      <c r="A21" s="9" t="str">
        <f aca="false">IF($B21="","",ROW()-6)</f>
        <v/>
      </c>
      <c r="B21" s="10"/>
      <c r="C21" s="10"/>
      <c r="D21" s="10"/>
      <c r="E21" s="11"/>
      <c r="F21" s="9"/>
      <c r="G21" s="9"/>
      <c r="H21" s="12"/>
      <c r="I21" s="13" t="str">
        <f aca="true">IF($B21="","",IF(AND($H21&lt;&gt;"",$H21&lt;TODAY()),"Abgelaufen",IF($F21=0,"Kein Bestand",IF(AND($H21&lt;&gt;"",($H21-TODAY())&lt;=Vorwarnung),"Läuft bald ab",IF($F21&lt;=$G21,"Nachbestellen","OK")))))</f>
        <v/>
      </c>
      <c r="J21" s="10"/>
    </row>
    <row r="22" customFormat="false" ht="19.5" hidden="false" customHeight="true" outlineLevel="0" collapsed="false">
      <c r="A22" s="14" t="str">
        <f aca="false">IF($B22="","",ROW()-6)</f>
        <v/>
      </c>
      <c r="B22" s="15"/>
      <c r="C22" s="15"/>
      <c r="D22" s="15"/>
      <c r="E22" s="16"/>
      <c r="F22" s="14"/>
      <c r="G22" s="14"/>
      <c r="H22" s="17"/>
      <c r="I22" s="18" t="str">
        <f aca="true">IF($B22="","",IF(AND($H22&lt;&gt;"",$H22&lt;TODAY()),"Abgelaufen",IF($F22=0,"Kein Bestand",IF(AND($H22&lt;&gt;"",($H22-TODAY())&lt;=Vorwarnung),"Läuft bald ab",IF($F22&lt;=$G22,"Nachbestellen","OK")))))</f>
        <v/>
      </c>
      <c r="J22" s="15"/>
    </row>
    <row r="23" customFormat="false" ht="19.5" hidden="false" customHeight="true" outlineLevel="0" collapsed="false">
      <c r="A23" s="9" t="str">
        <f aca="false">IF($B23="","",ROW()-6)</f>
        <v/>
      </c>
      <c r="B23" s="10"/>
      <c r="C23" s="10"/>
      <c r="D23" s="10"/>
      <c r="E23" s="11"/>
      <c r="F23" s="9"/>
      <c r="G23" s="9"/>
      <c r="H23" s="12"/>
      <c r="I23" s="13" t="str">
        <f aca="true">IF($B23="","",IF(AND($H23&lt;&gt;"",$H23&lt;TODAY()),"Abgelaufen",IF($F23=0,"Kein Bestand",IF(AND($H23&lt;&gt;"",($H23-TODAY())&lt;=Vorwarnung),"Läuft bald ab",IF($F23&lt;=$G23,"Nachbestellen","OK")))))</f>
        <v/>
      </c>
      <c r="J23" s="10"/>
    </row>
    <row r="24" customFormat="false" ht="19.5" hidden="false" customHeight="true" outlineLevel="0" collapsed="false">
      <c r="A24" s="14" t="str">
        <f aca="false">IF($B24="","",ROW()-6)</f>
        <v/>
      </c>
      <c r="B24" s="15"/>
      <c r="C24" s="15"/>
      <c r="D24" s="15"/>
      <c r="E24" s="16"/>
      <c r="F24" s="14"/>
      <c r="G24" s="14"/>
      <c r="H24" s="17"/>
      <c r="I24" s="18" t="str">
        <f aca="true">IF($B24="","",IF(AND($H24&lt;&gt;"",$H24&lt;TODAY()),"Abgelaufen",IF($F24=0,"Kein Bestand",IF(AND($H24&lt;&gt;"",($H24-TODAY())&lt;=Vorwarnung),"Läuft bald ab",IF($F24&lt;=$G24,"Nachbestellen","OK")))))</f>
        <v/>
      </c>
      <c r="J24" s="15"/>
    </row>
    <row r="25" customFormat="false" ht="19.5" hidden="false" customHeight="true" outlineLevel="0" collapsed="false">
      <c r="A25" s="9" t="str">
        <f aca="false">IF($B25="","",ROW()-6)</f>
        <v/>
      </c>
      <c r="B25" s="10"/>
      <c r="C25" s="10"/>
      <c r="D25" s="10"/>
      <c r="E25" s="11"/>
      <c r="F25" s="9"/>
      <c r="G25" s="9"/>
      <c r="H25" s="12"/>
      <c r="I25" s="13" t="str">
        <f aca="true">IF($B25="","",IF(AND($H25&lt;&gt;"",$H25&lt;TODAY()),"Abgelaufen",IF($F25=0,"Kein Bestand",IF(AND($H25&lt;&gt;"",($H25-TODAY())&lt;=Vorwarnung),"Läuft bald ab",IF($F25&lt;=$G25,"Nachbestellen","OK")))))</f>
        <v/>
      </c>
      <c r="J25" s="10"/>
    </row>
    <row r="26" customFormat="false" ht="19.5" hidden="false" customHeight="true" outlineLevel="0" collapsed="false">
      <c r="A26" s="14" t="str">
        <f aca="false">IF($B26="","",ROW()-6)</f>
        <v/>
      </c>
      <c r="B26" s="15"/>
      <c r="C26" s="15"/>
      <c r="D26" s="15"/>
      <c r="E26" s="16"/>
      <c r="F26" s="14"/>
      <c r="G26" s="14"/>
      <c r="H26" s="17"/>
      <c r="I26" s="18" t="str">
        <f aca="true">IF($B26="","",IF(AND($H26&lt;&gt;"",$H26&lt;TODAY()),"Abgelaufen",IF($F26=0,"Kein Bestand",IF(AND($H26&lt;&gt;"",($H26-TODAY())&lt;=Vorwarnung),"Läuft bald ab",IF($F26&lt;=$G26,"Nachbestellen","OK")))))</f>
        <v/>
      </c>
      <c r="J26" s="15"/>
    </row>
    <row r="27" customFormat="false" ht="19.5" hidden="false" customHeight="true" outlineLevel="0" collapsed="false">
      <c r="A27" s="9" t="str">
        <f aca="false">IF($B27="","",ROW()-6)</f>
        <v/>
      </c>
      <c r="B27" s="10"/>
      <c r="C27" s="10"/>
      <c r="D27" s="10"/>
      <c r="E27" s="11"/>
      <c r="F27" s="9"/>
      <c r="G27" s="9"/>
      <c r="H27" s="12"/>
      <c r="I27" s="13" t="str">
        <f aca="true">IF($B27="","",IF(AND($H27&lt;&gt;"",$H27&lt;TODAY()),"Abgelaufen",IF($F27=0,"Kein Bestand",IF(AND($H27&lt;&gt;"",($H27-TODAY())&lt;=Vorwarnung),"Läuft bald ab",IF($F27&lt;=$G27,"Nachbestellen","OK")))))</f>
        <v/>
      </c>
      <c r="J27" s="10"/>
    </row>
    <row r="28" customFormat="false" ht="19.5" hidden="false" customHeight="true" outlineLevel="0" collapsed="false">
      <c r="A28" s="14" t="str">
        <f aca="false">IF($B28="","",ROW()-6)</f>
        <v/>
      </c>
      <c r="B28" s="15"/>
      <c r="C28" s="15"/>
      <c r="D28" s="15"/>
      <c r="E28" s="16"/>
      <c r="F28" s="14"/>
      <c r="G28" s="14"/>
      <c r="H28" s="17"/>
      <c r="I28" s="18" t="str">
        <f aca="true">IF($B28="","",IF(AND($H28&lt;&gt;"",$H28&lt;TODAY()),"Abgelaufen",IF($F28=0,"Kein Bestand",IF(AND($H28&lt;&gt;"",($H28-TODAY())&lt;=Vorwarnung),"Läuft bald ab",IF($F28&lt;=$G28,"Nachbestellen","OK")))))</f>
        <v/>
      </c>
      <c r="J28" s="15"/>
    </row>
    <row r="29" customFormat="false" ht="19.5" hidden="false" customHeight="true" outlineLevel="0" collapsed="false">
      <c r="A29" s="9" t="str">
        <f aca="false">IF($B29="","",ROW()-6)</f>
        <v/>
      </c>
      <c r="B29" s="10"/>
      <c r="C29" s="10"/>
      <c r="D29" s="10"/>
      <c r="E29" s="11"/>
      <c r="F29" s="9"/>
      <c r="G29" s="9"/>
      <c r="H29" s="12"/>
      <c r="I29" s="13" t="str">
        <f aca="true">IF($B29="","",IF(AND($H29&lt;&gt;"",$H29&lt;TODAY()),"Abgelaufen",IF($F29=0,"Kein Bestand",IF(AND($H29&lt;&gt;"",($H29-TODAY())&lt;=Vorwarnung),"Läuft bald ab",IF($F29&lt;=$G29,"Nachbestellen","OK")))))</f>
        <v/>
      </c>
      <c r="J29" s="10"/>
    </row>
    <row r="30" customFormat="false" ht="19.5" hidden="false" customHeight="true" outlineLevel="0" collapsed="false">
      <c r="A30" s="14" t="str">
        <f aca="false">IF($B30="","",ROW()-6)</f>
        <v/>
      </c>
      <c r="B30" s="15"/>
      <c r="C30" s="15"/>
      <c r="D30" s="15"/>
      <c r="E30" s="16"/>
      <c r="F30" s="14"/>
      <c r="G30" s="14"/>
      <c r="H30" s="17"/>
      <c r="I30" s="18" t="str">
        <f aca="true">IF($B30="","",IF(AND($H30&lt;&gt;"",$H30&lt;TODAY()),"Abgelaufen",IF($F30=0,"Kein Bestand",IF(AND($H30&lt;&gt;"",($H30-TODAY())&lt;=Vorwarnung),"Läuft bald ab",IF($F30&lt;=$G30,"Nachbestellen","OK")))))</f>
        <v/>
      </c>
      <c r="J30" s="15"/>
    </row>
    <row r="32" customFormat="false" ht="39.75" hidden="false" customHeight="true" outlineLevel="0" collapsed="false">
      <c r="A32" s="19" t="s">
        <v>59</v>
      </c>
      <c r="B32" s="19"/>
      <c r="C32" s="19"/>
      <c r="D32" s="19"/>
      <c r="E32" s="19"/>
      <c r="F32" s="19"/>
      <c r="G32" s="19"/>
      <c r="H32" s="19"/>
      <c r="I32" s="19"/>
      <c r="J32" s="19"/>
    </row>
  </sheetData>
  <autoFilter ref="A6:J30"/>
  <mergeCells count="13">
    <mergeCell ref="A1:J1"/>
    <mergeCell ref="A2:J2"/>
    <mergeCell ref="A3:B3"/>
    <mergeCell ref="C3:D3"/>
    <mergeCell ref="E3:F3"/>
    <mergeCell ref="G3:H3"/>
    <mergeCell ref="I3:J3"/>
    <mergeCell ref="A4:B4"/>
    <mergeCell ref="C4:D4"/>
    <mergeCell ref="E4:F4"/>
    <mergeCell ref="G4:H4"/>
    <mergeCell ref="I4:J4"/>
    <mergeCell ref="A32:J32"/>
  </mergeCells>
  <conditionalFormatting sqref="I7:I30">
    <cfRule type="cellIs" priority="2" operator="equal" aboveAverage="0" equalAverage="0" bottom="0" percent="0" rank="0" text="" dxfId="10">
      <formula>"Abgelaufen"</formula>
    </cfRule>
    <cfRule type="cellIs" priority="3" operator="equal" aboveAverage="0" equalAverage="0" bottom="0" percent="0" rank="0" text="" dxfId="10">
      <formula>"Kein Bestand"</formula>
    </cfRule>
    <cfRule type="cellIs" priority="4" operator="equal" aboveAverage="0" equalAverage="0" bottom="0" percent="0" rank="0" text="" dxfId="11">
      <formula>"Läuft bald ab"</formula>
    </cfRule>
    <cfRule type="cellIs" priority="5" operator="equal" aboveAverage="0" equalAverage="0" bottom="0" percent="0" rank="0" text="" dxfId="11">
      <formula>"Nachbestellen"</formula>
    </cfRule>
    <cfRule type="cellIs" priority="6" operator="equal" aboveAverage="0" equalAverage="0" bottom="0" percent="0" rank="0" text="" dxfId="12">
      <formula>"OK"</formula>
    </cfRule>
  </conditionalFormatting>
  <dataValidations count="3">
    <dataValidation allowBlank="true" error="Bitte einen Wert aus der Liste wählen." errorStyle="stop" errorTitle="Ungültige Eingabe" operator="between" showDropDown="false" showErrorMessage="true" showInputMessage="false" sqref="C7:C30" type="list">
      <formula1>"Schmerz &amp; Fieber,Wunddesinfektion,Verbandmaterial,Magen &amp; Darm,Erkältung &amp; Hals,Augen &amp; Ohren,Haut &amp; Brand,Sonstiges"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D7:D30" type="list">
      <formula1>"Tablette,Kapsel,Salbe/Gel,Spray,Flüssigkeit,Pflaster,Verband,Kompresse,Pulver,Lutschtablette"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E7:E30" type="list">
      <formula1>"Küche,Bar,Lager,Büro,Personalraum,Kühlraum"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2026-08-02T09:19:19Z</dcterms:created>
  <dc:creator>openpyxl</dc:creator>
  <dc:description/>
  <dc:language>en-US</dc:language>
  <cp:lastModifiedBy/>
  <dcterms:modified xsi:type="dcterms:W3CDTF">2026-08-02T09:19:19Z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