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17625B78-D2B9-4B84-9B43-5AF90A5E5EAE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Meldescheinregister" sheetId="1" r:id="rId1"/>
    <sheet name="Meldeschein (Formular)" sheetId="2" r:id="rId2"/>
  </sheets>
  <definedNames>
    <definedName name="_xlnm._FilterDatabase" localSheetId="0" hidden="1">Meldescheinregister!$A$7:$Q$37</definedName>
    <definedName name="_xlnm.Print_Area" localSheetId="1">'Meldeschein (Formular)'!$A$1:$J$44</definedName>
    <definedName name="_xlnm.Print_Area" localSheetId="0">Meldescheinregister!$A$1:$Q$37</definedName>
    <definedName name="_xlnm.Print_Titles" localSheetId="0">Meldescheinregister!$7:$7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2" l="1"/>
  <c r="K37" i="1"/>
  <c r="N37" i="1" s="1"/>
  <c r="A37" i="1"/>
  <c r="K36" i="1"/>
  <c r="N36" i="1" s="1"/>
  <c r="A36" i="1"/>
  <c r="K35" i="1"/>
  <c r="N35" i="1" s="1"/>
  <c r="A35" i="1"/>
  <c r="K34" i="1"/>
  <c r="N34" i="1" s="1"/>
  <c r="A34" i="1"/>
  <c r="K33" i="1"/>
  <c r="N33" i="1" s="1"/>
  <c r="A33" i="1"/>
  <c r="K32" i="1"/>
  <c r="N32" i="1" s="1"/>
  <c r="A32" i="1"/>
  <c r="K31" i="1"/>
  <c r="N31" i="1" s="1"/>
  <c r="A31" i="1"/>
  <c r="K30" i="1"/>
  <c r="N30" i="1" s="1"/>
  <c r="A30" i="1"/>
  <c r="K29" i="1"/>
  <c r="N29" i="1" s="1"/>
  <c r="A29" i="1"/>
  <c r="N28" i="1"/>
  <c r="K28" i="1"/>
  <c r="A28" i="1"/>
  <c r="K27" i="1"/>
  <c r="N27" i="1" s="1"/>
  <c r="A27" i="1"/>
  <c r="K26" i="1"/>
  <c r="N26" i="1" s="1"/>
  <c r="A26" i="1"/>
  <c r="K25" i="1"/>
  <c r="N25" i="1" s="1"/>
  <c r="A25" i="1"/>
  <c r="K24" i="1"/>
  <c r="N24" i="1" s="1"/>
  <c r="A24" i="1"/>
  <c r="K23" i="1"/>
  <c r="N23" i="1" s="1"/>
  <c r="A23" i="1"/>
  <c r="K22" i="1"/>
  <c r="N22" i="1" s="1"/>
  <c r="A22" i="1"/>
  <c r="K21" i="1"/>
  <c r="N21" i="1" s="1"/>
  <c r="A21" i="1"/>
  <c r="K20" i="1"/>
  <c r="N20" i="1" s="1"/>
  <c r="A20" i="1"/>
  <c r="K19" i="1"/>
  <c r="N19" i="1" s="1"/>
  <c r="A19" i="1"/>
  <c r="K18" i="1"/>
  <c r="N18" i="1" s="1"/>
  <c r="A18" i="1"/>
  <c r="K17" i="1"/>
  <c r="N17" i="1" s="1"/>
  <c r="A17" i="1"/>
  <c r="K16" i="1"/>
  <c r="N16" i="1" s="1"/>
  <c r="A16" i="1"/>
  <c r="K15" i="1"/>
  <c r="N15" i="1" s="1"/>
  <c r="A15" i="1"/>
  <c r="K14" i="1"/>
  <c r="N14" i="1" s="1"/>
  <c r="A14" i="1"/>
  <c r="K13" i="1"/>
  <c r="N13" i="1" s="1"/>
  <c r="A13" i="1"/>
  <c r="K12" i="1"/>
  <c r="N12" i="1" s="1"/>
  <c r="A12" i="1"/>
  <c r="K11" i="1"/>
  <c r="N11" i="1" s="1"/>
  <c r="A11" i="1"/>
  <c r="K10" i="1"/>
  <c r="N10" i="1" s="1"/>
  <c r="A10" i="1"/>
  <c r="K9" i="1"/>
  <c r="A9" i="1"/>
  <c r="N8" i="1"/>
  <c r="K8" i="1"/>
  <c r="A8" i="1"/>
  <c r="N9" i="1" l="1"/>
  <c r="A6" i="1" s="1"/>
</calcChain>
</file>

<file path=xl/sharedStrings.xml><?xml version="1.0" encoding="utf-8"?>
<sst xmlns="http://schemas.openxmlformats.org/spreadsheetml/2006/main" count="248" uniqueCount="191">
  <si>
    <t>Hotel Musterhof  ·  Meldescheinregister</t>
  </si>
  <si>
    <t>Meldescheinregister</t>
  </si>
  <si>
    <t>Gästeanmeldung nach §§ 29, 30 BMG</t>
  </si>
  <si>
    <t>Betrieb</t>
  </si>
  <si>
    <t>Hotel Musterhof GmbH</t>
  </si>
  <si>
    <t>Zeitraum</t>
  </si>
  <si>
    <t>01.01.–31.12.2026</t>
  </si>
  <si>
    <t>Anschrift</t>
  </si>
  <si>
    <t>Musterstraße 1, 12345 Musterstadt</t>
  </si>
  <si>
    <t>Stand</t>
  </si>
  <si>
    <t>24.07.2026</t>
  </si>
  <si>
    <t>Bearbeiter</t>
  </si>
  <si>
    <t>M. Mustermann (Rezeption)</t>
  </si>
  <si>
    <t>Version</t>
  </si>
  <si>
    <t>2026-1</t>
  </si>
  <si>
    <t>Nr.</t>
  </si>
  <si>
    <t>Zi.</t>
  </si>
  <si>
    <t>Nachname</t>
  </si>
  <si>
    <t>Vorname</t>
  </si>
  <si>
    <t>Geburts-
datum</t>
  </si>
  <si>
    <t>Anschrift (Straße, PLZ Ort)</t>
  </si>
  <si>
    <t>Staats-
angehörigkeit</t>
  </si>
  <si>
    <t>Ausweis-/
Pass-Nr.</t>
  </si>
  <si>
    <t>Ankunft</t>
  </si>
  <si>
    <t>Abreise</t>
  </si>
  <si>
    <t>Näch-
te</t>
  </si>
  <si>
    <t>Pers.</t>
  </si>
  <si>
    <t>Preis/
Nacht</t>
  </si>
  <si>
    <t>Betrag</t>
  </si>
  <si>
    <t>Status</t>
  </si>
  <si>
    <t>Meldeschein</t>
  </si>
  <si>
    <t>Bemerkung</t>
  </si>
  <si>
    <t>101</t>
  </si>
  <si>
    <t>Müller</t>
  </si>
  <si>
    <t>Thomas</t>
  </si>
  <si>
    <t>Musterstraße 12, 10115 Berlin</t>
  </si>
  <si>
    <t>Deutschland</t>
  </si>
  <si>
    <t>Abgereist</t>
  </si>
  <si>
    <t>Nicht erforderlich</t>
  </si>
  <si>
    <t>102</t>
  </si>
  <si>
    <t>Nowak</t>
  </si>
  <si>
    <t>Anna</t>
  </si>
  <si>
    <t>ul. Przykładowa 5, 00-950 Warschau</t>
  </si>
  <si>
    <t>Polen</t>
  </si>
  <si>
    <t>PL7654321</t>
  </si>
  <si>
    <t>Unterschrieben</t>
  </si>
  <si>
    <t>Reisepass geprüft</t>
  </si>
  <si>
    <t>205</t>
  </si>
  <si>
    <t>Rossi</t>
  </si>
  <si>
    <t>Marco</t>
  </si>
  <si>
    <t>Via Esempio 10, 00184 Rom</t>
  </si>
  <si>
    <t>Italien</t>
  </si>
  <si>
    <t>IT9988776</t>
  </si>
  <si>
    <t>103</t>
  </si>
  <si>
    <t>Schmidt</t>
  </si>
  <si>
    <t>Julia</t>
  </si>
  <si>
    <t>Beispielweg 3, 80331 München</t>
  </si>
  <si>
    <t>301</t>
  </si>
  <si>
    <t>Dubois</t>
  </si>
  <si>
    <t>Claire</t>
  </si>
  <si>
    <t>12 Rue Exemple, 75001 Paris</t>
  </si>
  <si>
    <t>Frankreich</t>
  </si>
  <si>
    <t>FR4455667</t>
  </si>
  <si>
    <t>Suite</t>
  </si>
  <si>
    <t>104</t>
  </si>
  <si>
    <t>Weber</t>
  </si>
  <si>
    <t>Michael</t>
  </si>
  <si>
    <t>Musterallee 7, 20095 Hamburg</t>
  </si>
  <si>
    <t>206</t>
  </si>
  <si>
    <t>Johnson</t>
  </si>
  <si>
    <t>Emily</t>
  </si>
  <si>
    <t>5 Sample Street, London SW1A</t>
  </si>
  <si>
    <t>Vereinigtes Königreich</t>
  </si>
  <si>
    <t>GB1234567</t>
  </si>
  <si>
    <t>202</t>
  </si>
  <si>
    <t>Fischer</t>
  </si>
  <si>
    <t>Laura</t>
  </si>
  <si>
    <t>Beispielstraße 22, 50667 Köln</t>
  </si>
  <si>
    <t>305</t>
  </si>
  <si>
    <t>García</t>
  </si>
  <si>
    <t>Diego</t>
  </si>
  <si>
    <t>Calle Ejemplo 8, 28001 Madrid</t>
  </si>
  <si>
    <t>Spanien</t>
  </si>
  <si>
    <t>ES5566778</t>
  </si>
  <si>
    <t>105</t>
  </si>
  <si>
    <t>Becker</t>
  </si>
  <si>
    <t>Sophie</t>
  </si>
  <si>
    <t>Musterring 14, 04109 Leipzig</t>
  </si>
  <si>
    <t>207</t>
  </si>
  <si>
    <t>Novák</t>
  </si>
  <si>
    <t>Petr</t>
  </si>
  <si>
    <t>Vzorová 4, 11000 Prag</t>
  </si>
  <si>
    <t>Tschechien</t>
  </si>
  <si>
    <t>CZ8877665</t>
  </si>
  <si>
    <t>302</t>
  </si>
  <si>
    <t>Meier</t>
  </si>
  <si>
    <t>Andreas</t>
  </si>
  <si>
    <t>Beispielgasse 9, 8001 Zürich</t>
  </si>
  <si>
    <t>Schweiz</t>
  </si>
  <si>
    <t>CH2211334</t>
  </si>
  <si>
    <t>106</t>
  </si>
  <si>
    <t>Hoffmann</t>
  </si>
  <si>
    <t>Nina</t>
  </si>
  <si>
    <t>Musterweg 2, 70173 Stuttgart</t>
  </si>
  <si>
    <t>203</t>
  </si>
  <si>
    <t>Jansen</t>
  </si>
  <si>
    <t>Lars</t>
  </si>
  <si>
    <t>Voorbeeldstraat 6, 1011 Amsterdam</t>
  </si>
  <si>
    <t>Niederlande</t>
  </si>
  <si>
    <t>NL3344556</t>
  </si>
  <si>
    <t>306</t>
  </si>
  <si>
    <t>Bauer</t>
  </si>
  <si>
    <t>Katrin</t>
  </si>
  <si>
    <t>Musterplatz 5, 90402 Nürnberg</t>
  </si>
  <si>
    <t>108</t>
  </si>
  <si>
    <t>Kowalski</t>
  </si>
  <si>
    <t>Piotr</t>
  </si>
  <si>
    <t>ul. Wzorcowa 12, 30-001 Krakau</t>
  </si>
  <si>
    <t>PL2233445</t>
  </si>
  <si>
    <t>Angereist</t>
  </si>
  <si>
    <t>Aktuell im Haus</t>
  </si>
  <si>
    <t>110</t>
  </si>
  <si>
    <t>Wagner</t>
  </si>
  <si>
    <t>Stefan</t>
  </si>
  <si>
    <t>Musterstraße 40, 60311 Frankfurt</t>
  </si>
  <si>
    <t>210</t>
  </si>
  <si>
    <t>Andersson</t>
  </si>
  <si>
    <t>Erik</t>
  </si>
  <si>
    <t>Exempelgatan 3, 11122 Stockholm</t>
  </si>
  <si>
    <t>Schweden</t>
  </si>
  <si>
    <t>SE6677889</t>
  </si>
  <si>
    <t>Erwartet</t>
  </si>
  <si>
    <t>Offen</t>
  </si>
  <si>
    <t>Ausweis bei Anreise prüfen</t>
  </si>
  <si>
    <t>112</t>
  </si>
  <si>
    <t>Klein</t>
  </si>
  <si>
    <t>Markus</t>
  </si>
  <si>
    <t>Musterdamm 8, 01067 Dresden</t>
  </si>
  <si>
    <t>208</t>
  </si>
  <si>
    <t>Horvat</t>
  </si>
  <si>
    <t>Ivana</t>
  </si>
  <si>
    <t>Primjer ulica 7, 10000 Zagreb</t>
  </si>
  <si>
    <t>Kroatien</t>
  </si>
  <si>
    <t>HR9900112</t>
  </si>
  <si>
    <t>Storniert</t>
  </si>
  <si>
    <t>Buchung storniert</t>
  </si>
  <si>
    <t>Hotel Musterhof</t>
  </si>
  <si>
    <t>Musterstraße 1 · 12345 Musterstadt · Tel. +49 30 1234567 · info@example.com</t>
  </si>
  <si>
    <t>Meldeschein für Beherbergungsstätten</t>
  </si>
  <si>
    <t>gemäß §§ 29, 30 Bundesmeldegesetz (BMG)</t>
  </si>
  <si>
    <t>Aufenthalt</t>
  </si>
  <si>
    <t>Ankunft (Tag der Anreise)</t>
  </si>
  <si>
    <t>Abreise (voraussichtlich)</t>
  </si>
  <si>
    <t>Nächte</t>
  </si>
  <si>
    <t>Zimmer-Nr.</t>
  </si>
  <si>
    <t>Anzahl Personen</t>
  </si>
  <si>
    <t>2</t>
  </si>
  <si>
    <t>Angaben zum Gast (Hauptgast)</t>
  </si>
  <si>
    <t>Vorname(n)</t>
  </si>
  <si>
    <t>Geburtsdatum</t>
  </si>
  <si>
    <t>25.02.1983</t>
  </si>
  <si>
    <t>Staatsangehörigkeit</t>
  </si>
  <si>
    <t>Straße und Hausnummer</t>
  </si>
  <si>
    <t>Exempelgatan 3</t>
  </si>
  <si>
    <t>Postleitzahl</t>
  </si>
  <si>
    <t>Ort</t>
  </si>
  <si>
    <t>Land</t>
  </si>
  <si>
    <t>11122</t>
  </si>
  <si>
    <t>Stockholm</t>
  </si>
  <si>
    <t>Ausweis-/Passnummer  (nur bei ausländischen Gästen)</t>
  </si>
  <si>
    <t>Art des Dokuments</t>
  </si>
  <si>
    <t>Reisepass</t>
  </si>
  <si>
    <t>Begleitende Personen (z. B. Mitreisende, Kinder)</t>
  </si>
  <si>
    <t>1</t>
  </si>
  <si>
    <t>Lina</t>
  </si>
  <si>
    <t>14.06.2015</t>
  </si>
  <si>
    <t>3</t>
  </si>
  <si>
    <t>Reisegruppen (&gt; 10 Personen)</t>
  </si>
  <si>
    <t>Anzahl Mitreisende</t>
  </si>
  <si>
    <t>Staatsangehörigkeit(en) der Gruppe</t>
  </si>
  <si>
    <t>Bestätigung durch den Gast</t>
  </si>
  <si>
    <t>Ich bestätige die Richtigkeit der vorstehenden Angaben. Ausländische Gäste bestätigen die Angaben mit eigenhändiger Unterschrift am Tag der Ankunft.</t>
  </si>
  <si>
    <t>Musterstadt, 27.07.2026</t>
  </si>
  <si>
    <t>Ort, Datum</t>
  </si>
  <si>
    <t>Unterschrift des Gastes</t>
  </si>
  <si>
    <t>Rechtsgrundlage &amp; Datenschutz</t>
  </si>
  <si>
    <t>•  Seit 01.01.2025 (Bürokratieentlastungsgesetz IV) entfällt die Meldepflicht für Gäste mit deutscher Staatsangehörigkeit. Für ausländische Gäste bleibt der Meldeschein verpflichtend.</t>
  </si>
  <si>
    <t>•  Ausländische Gäste unterschreiben am Tag der Ankunft eigenhändig und weisen sich mit einem gültigen Identitätsdokument (Pass/Passersatz) aus; die vollständige Anschrift wird erfasst (Art. 45 SDÜ).</t>
  </si>
  <si>
    <t>•  Aufbewahrung: 12 Monate; Vernichtung/Löschung spätestens 3 Monate danach (§ 30 Abs. 2 BMG).</t>
  </si>
  <si>
    <t>•  Die Daten werden ausschließlich zu den gesetzlich vorgeschriebenen Zwecken verwendet und vertraulich behandelt.</t>
  </si>
  <si>
    <t>•  Hinweis: Muster ohne Gewähr, keine Rechtsberatung. Hell hinterlegte Felder sind auszufüllen.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</si>
</sst>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&quot; €&quot;;\-#,##0.00&quot; €&quot;;\–"/>
  </numFmts>
  <fonts count="24" x14ac:knownFonts="1">
    <font>
      <sz val="11"/>
      <color theme="1"/>
      <name val="Calibri"/>
      <family val="2"/>
      <charset val="1"/>
    </font>
    <font>
      <b/>
      <sz val="13"/>
      <color rgb="FFFFFFFF"/>
      <name val="Calibri"/>
      <charset val="1"/>
    </font>
    <font>
      <b/>
      <sz val="22"/>
      <color rgb="FF5A2233"/>
      <name val="Calibri"/>
      <charset val="1"/>
    </font>
    <font>
      <sz val="11"/>
      <color rgb="FF8A7379"/>
      <name val="Calibri"/>
      <charset val="1"/>
    </font>
    <font>
      <b/>
      <sz val="9"/>
      <color rgb="FF8A7379"/>
      <name val="Calibri"/>
      <charset val="1"/>
    </font>
    <font>
      <sz val="10.5"/>
      <color rgb="FF2A1A20"/>
      <name val="Calibri"/>
      <charset val="1"/>
    </font>
    <font>
      <b/>
      <sz val="10.5"/>
      <color rgb="FF5A2233"/>
      <name val="Calibri"/>
      <charset val="1"/>
    </font>
    <font>
      <b/>
      <sz val="9.5"/>
      <color rgb="FFFFFFFF"/>
      <name val="Calibri"/>
      <charset val="1"/>
    </font>
    <font>
      <b/>
      <sz val="9.5"/>
      <color rgb="FF8A7379"/>
      <name val="Calibri"/>
      <charset val="1"/>
    </font>
    <font>
      <sz val="9.5"/>
      <color rgb="FF2A1A20"/>
      <name val="Calibri"/>
      <charset val="1"/>
    </font>
    <font>
      <sz val="9"/>
      <color rgb="FF2A1A20"/>
      <name val="Calibri"/>
      <charset val="1"/>
    </font>
    <font>
      <sz val="9"/>
      <color rgb="FF8A7379"/>
      <name val="Calibri"/>
      <charset val="1"/>
    </font>
    <font>
      <b/>
      <sz val="9.5"/>
      <color rgb="FF2A1A20"/>
      <name val="Calibri"/>
      <charset val="1"/>
    </font>
    <font>
      <b/>
      <sz val="15"/>
      <color rgb="FFFFFFFF"/>
      <name val="Calibri"/>
      <charset val="1"/>
    </font>
    <font>
      <b/>
      <sz val="17"/>
      <color rgb="FF5A2233"/>
      <name val="Calibri"/>
      <charset val="1"/>
    </font>
    <font>
      <sz val="9.5"/>
      <color rgb="FF8A7379"/>
      <name val="Calibri"/>
      <charset val="1"/>
    </font>
    <font>
      <b/>
      <sz val="10.5"/>
      <color rgb="FFFFFFFF"/>
      <name val="Calibri"/>
      <charset val="1"/>
    </font>
    <font>
      <sz val="8"/>
      <color rgb="FF8A7379"/>
      <name val="Calibri"/>
      <charset val="1"/>
    </font>
    <font>
      <sz val="11"/>
      <color rgb="FF2A1A20"/>
      <name val="Calibri"/>
      <charset val="1"/>
    </font>
    <font>
      <b/>
      <sz val="11"/>
      <color rgb="FF7A2E44"/>
      <name val="Calibri"/>
      <charset val="1"/>
    </font>
    <font>
      <b/>
      <sz val="8.5"/>
      <color rgb="FF8A7379"/>
      <name val="Calibri"/>
      <charset val="1"/>
    </font>
    <font>
      <sz val="10"/>
      <color rgb="FF2A1A20"/>
      <name val="Calibri"/>
      <charset val="1"/>
    </font>
    <font>
      <sz val="8.5"/>
      <color rgb="FF8A7379"/>
      <name val="Calibri"/>
      <charset val="1"/>
    </font>
    <font>
      <b/>
      <sz val="9.5"/>
      <color rgb="FF5A2233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5A2233"/>
        <bgColor rgb="FF7A2E44"/>
      </patternFill>
    </fill>
    <fill>
      <patternFill patternType="solid">
        <fgColor rgb="FFF7EEF1"/>
        <bgColor rgb="FFFBF6F7"/>
      </patternFill>
    </fill>
    <fill>
      <patternFill patternType="solid">
        <fgColor rgb="FF7A2E44"/>
        <bgColor rgb="FF9A3244"/>
      </patternFill>
    </fill>
    <fill>
      <patternFill patternType="solid">
        <fgColor rgb="FFFFFFFF"/>
        <bgColor rgb="FFFBF6F7"/>
      </patternFill>
    </fill>
    <fill>
      <patternFill patternType="solid">
        <fgColor rgb="FFFBF6F7"/>
        <bgColor rgb="FFF7EEF1"/>
      </patternFill>
    </fill>
    <fill>
      <patternFill patternType="solid">
        <fgColor rgb="FF9A3C57"/>
        <bgColor rgb="FF9A3244"/>
      </patternFill>
    </fill>
    <fill>
      <patternFill patternType="solid">
        <fgColor rgb="FFF3E7CC"/>
        <bgColor rgb="FFF6E7C9"/>
      </patternFill>
    </fill>
  </fills>
  <borders count="6">
    <border>
      <left/>
      <right/>
      <top/>
      <bottom/>
      <diagonal/>
    </border>
    <border>
      <left/>
      <right/>
      <top/>
      <bottom style="thin">
        <color rgb="FFE6D6DA"/>
      </bottom>
      <diagonal/>
    </border>
    <border>
      <left/>
      <right/>
      <top style="medium">
        <color rgb="FF5A2233"/>
      </top>
      <bottom style="medium">
        <color rgb="FF5A2233"/>
      </bottom>
      <diagonal/>
    </border>
    <border>
      <left/>
      <right/>
      <top/>
      <bottom style="thin">
        <color rgb="FFB0863F"/>
      </bottom>
      <diagonal/>
    </border>
    <border>
      <left/>
      <right/>
      <top/>
      <bottom style="thin">
        <color rgb="FF9A3C57"/>
      </bottom>
      <diagonal/>
    </border>
    <border>
      <left/>
      <right/>
      <top/>
      <bottom style="thin">
        <color rgb="FF2A1A2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8" fillId="8" borderId="3" xfId="0" applyFont="1" applyFill="1" applyBorder="1" applyAlignment="1">
      <alignment horizontal="left" vertical="center" indent="1"/>
    </xf>
    <xf numFmtId="164" fontId="18" fillId="8" borderId="3" xfId="0" applyNumberFormat="1" applyFont="1" applyFill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6" fillId="7" borderId="0" xfId="0" applyFont="1" applyFill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3" fillId="2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7" fillId="4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right" vertical="center"/>
    </xf>
    <xf numFmtId="165" fontId="12" fillId="3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64" fontId="9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9" fillId="8" borderId="3" xfId="0" applyFont="1" applyFill="1" applyBorder="1" applyAlignment="1">
      <alignment horizontal="left" vertical="center" indent="1"/>
    </xf>
    <xf numFmtId="0" fontId="18" fillId="8" borderId="3" xfId="0" applyFont="1" applyFill="1" applyBorder="1" applyAlignment="1">
      <alignment horizontal="left" vertical="center" indent="1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 indent="1"/>
    </xf>
    <xf numFmtId="0" fontId="21" fillId="8" borderId="1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left" vertical="center" indent="1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left" vertical="center" indent="1"/>
    </xf>
    <xf numFmtId="0" fontId="20" fillId="0" borderId="4" xfId="0" applyFont="1" applyBorder="1" applyAlignment="1">
      <alignment horizontal="left" vertical="center" indent="1"/>
    </xf>
    <xf numFmtId="0" fontId="21" fillId="8" borderId="1" xfId="0" applyFont="1" applyFill="1" applyBorder="1" applyAlignment="1">
      <alignment horizontal="left" vertical="center" indent="1"/>
    </xf>
    <xf numFmtId="0" fontId="21" fillId="6" borderId="1" xfId="0" applyFont="1" applyFill="1" applyBorder="1" applyAlignment="1">
      <alignment horizontal="left" vertical="center" indent="1"/>
    </xf>
    <xf numFmtId="0" fontId="11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indent="1"/>
    </xf>
    <xf numFmtId="0" fontId="0" fillId="0" borderId="5" xfId="0" applyBorder="1"/>
    <xf numFmtId="0" fontId="22" fillId="0" borderId="0" xfId="0" applyFont="1" applyAlignment="1">
      <alignment horizontal="left" vertical="center" indent="1"/>
    </xf>
    <xf numFmtId="0" fontId="23" fillId="0" borderId="4" xfId="0" applyFont="1" applyBorder="1" applyAlignment="1">
      <alignment horizontal="left" vertical="center" indent="1"/>
    </xf>
    <xf numFmtId="0" fontId="22" fillId="0" borderId="0" xfId="0" applyFont="1" applyAlignment="1">
      <alignment horizontal="left" vertical="center" wrapText="1"/>
    </xf>
  </cellXfs>
  <cellStyles count="1">
    <cellStyle name="Standard" xfId="0" builtinId="0"/>
  </cellStyles>
  <dxfs count="8">
    <dxf>
      <font>
        <b/>
        <sz val="9"/>
        <color rgb="FF7A6A70"/>
        <name val="Calibri"/>
        <charset val="1"/>
      </font>
      <fill>
        <patternFill>
          <bgColor rgb="FFEAE4E6"/>
        </patternFill>
      </fill>
    </dxf>
    <dxf>
      <font>
        <b/>
        <sz val="9"/>
        <color rgb="FF8A6A1E"/>
        <name val="Calibri"/>
        <charset val="1"/>
      </font>
      <fill>
        <patternFill>
          <bgColor rgb="FFF6E7C9"/>
        </patternFill>
      </fill>
    </dxf>
    <dxf>
      <font>
        <b/>
        <sz val="9"/>
        <color rgb="FF2C6B44"/>
        <name val="Calibri"/>
        <charset val="1"/>
      </font>
      <fill>
        <patternFill>
          <bgColor rgb="FFDDEEE1"/>
        </patternFill>
      </fill>
    </dxf>
    <dxf>
      <font>
        <b/>
        <sz val="9"/>
        <color rgb="FF9A3244"/>
        <name val="Calibri"/>
        <charset val="1"/>
      </font>
      <fill>
        <patternFill>
          <bgColor rgb="FFF3D9DC"/>
        </patternFill>
      </fill>
    </dxf>
    <dxf>
      <font>
        <b/>
        <sz val="9"/>
        <color rgb="FF3A5A80"/>
        <name val="Calibri"/>
        <charset val="1"/>
      </font>
      <fill>
        <patternFill>
          <bgColor rgb="FFDCE6F0"/>
        </patternFill>
      </fill>
    </dxf>
    <dxf>
      <font>
        <b/>
        <sz val="9"/>
        <color rgb="FF8A6A1E"/>
        <name val="Calibri"/>
        <charset val="1"/>
      </font>
      <fill>
        <patternFill>
          <bgColor rgb="FFF6E7C9"/>
        </patternFill>
      </fill>
    </dxf>
    <dxf>
      <font>
        <b/>
        <sz val="9"/>
        <color rgb="FF2C6B44"/>
        <name val="Calibri"/>
        <charset val="1"/>
      </font>
      <fill>
        <patternFill>
          <bgColor rgb="FFDDEEE1"/>
        </patternFill>
      </fill>
    </dxf>
    <dxf>
      <font>
        <b/>
        <sz val="9"/>
        <color rgb="FF9A3244"/>
        <name val="Calibri"/>
        <charset val="1"/>
      </font>
      <fill>
        <patternFill>
          <bgColor rgb="FFF3D9D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A1E"/>
      <rgbColor rgb="FF800080"/>
      <rgbColor rgb="FF2C6B44"/>
      <rgbColor rgb="FFEAE4E6"/>
      <rgbColor rgb="FF8A7379"/>
      <rgbColor rgb="FF9999FF"/>
      <rgbColor rgb="FF9A3C57"/>
      <rgbColor rgb="FFFBF6F7"/>
      <rgbColor rgb="FFDCE6F0"/>
      <rgbColor rgb="FF660066"/>
      <rgbColor rgb="FFFF8080"/>
      <rgbColor rgb="FF0066CC"/>
      <rgbColor rgb="FFE6D6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EEF1"/>
      <rgbColor rgb="FFDDEEE1"/>
      <rgbColor rgb="FFF6E7C9"/>
      <rgbColor rgb="FFF3E7CC"/>
      <rgbColor rgb="FFFF99CC"/>
      <rgbColor rgb="FFCC99FF"/>
      <rgbColor rgb="FFF3D9DC"/>
      <rgbColor rgb="FF3366FF"/>
      <rgbColor rgb="FF33CCCC"/>
      <rgbColor rgb="FF99CC00"/>
      <rgbColor rgb="FFFFCC00"/>
      <rgbColor rgb="FFFF9900"/>
      <rgbColor rgb="FFFF6600"/>
      <rgbColor rgb="FF7A6A70"/>
      <rgbColor rgb="FFB0863F"/>
      <rgbColor rgb="FF003366"/>
      <rgbColor rgb="FF339966"/>
      <rgbColor rgb="FF003300"/>
      <rgbColor rgb="FF5A2233"/>
      <rgbColor rgb="FF7A2E44"/>
      <rgbColor rgb="FF9A3244"/>
      <rgbColor rgb="FF3A5A80"/>
      <rgbColor rgb="FF2A1A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showGridLines="0" tabSelected="1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P33" sqref="P33"/>
    </sheetView>
  </sheetViews>
  <sheetFormatPr baseColWidth="10" defaultColWidth="8.7109375" defaultRowHeight="15" x14ac:dyDescent="0.25"/>
  <cols>
    <col min="1" max="1" width="8" bestFit="1" customWidth="1"/>
    <col min="2" max="2" width="7.28515625" bestFit="1" customWidth="1"/>
    <col min="3" max="3" width="13.85546875" bestFit="1" customWidth="1"/>
    <col min="4" max="4" width="12.85546875" bestFit="1" customWidth="1"/>
    <col min="5" max="5" width="12.42578125" bestFit="1" customWidth="1"/>
    <col min="6" max="6" width="29" bestFit="1" customWidth="1"/>
    <col min="7" max="7" width="18.7109375" bestFit="1" customWidth="1"/>
    <col min="8" max="8" width="13.42578125" bestFit="1" customWidth="1"/>
    <col min="9" max="9" width="11.85546875" bestFit="1" customWidth="1"/>
    <col min="10" max="10" width="11.5703125" bestFit="1" customWidth="1"/>
    <col min="11" max="11" width="10" bestFit="1" customWidth="1"/>
    <col min="12" max="12" width="9.42578125" bestFit="1" customWidth="1"/>
    <col min="13" max="13" width="10.28515625" bestFit="1" customWidth="1"/>
    <col min="14" max="14" width="10.7109375" bestFit="1" customWidth="1"/>
    <col min="15" max="15" width="10.42578125" bestFit="1" customWidth="1"/>
    <col min="16" max="16" width="15.42578125" bestFit="1" customWidth="1"/>
    <col min="17" max="17" width="22.85546875" bestFit="1" customWidth="1"/>
  </cols>
  <sheetData>
    <row r="1" spans="1:17" ht="27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7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ht="18.75" customHeight="1" x14ac:dyDescent="0.25">
      <c r="A3" s="11" t="s">
        <v>3</v>
      </c>
      <c r="B3" s="11"/>
      <c r="C3" s="10" t="s">
        <v>4</v>
      </c>
      <c r="D3" s="10"/>
      <c r="E3" s="10"/>
      <c r="F3" s="10"/>
      <c r="G3" s="10"/>
      <c r="H3" s="10"/>
      <c r="I3" s="11" t="s">
        <v>5</v>
      </c>
      <c r="J3" s="11"/>
      <c r="K3" s="11"/>
      <c r="L3" s="10" t="s">
        <v>6</v>
      </c>
      <c r="M3" s="10"/>
      <c r="N3" s="10"/>
      <c r="O3" s="10"/>
      <c r="P3" s="10"/>
      <c r="Q3" s="10"/>
    </row>
    <row r="4" spans="1:17" ht="18.75" customHeight="1" x14ac:dyDescent="0.25">
      <c r="A4" s="11" t="s">
        <v>7</v>
      </c>
      <c r="B4" s="11"/>
      <c r="C4" s="10" t="s">
        <v>8</v>
      </c>
      <c r="D4" s="10"/>
      <c r="E4" s="10"/>
      <c r="F4" s="10"/>
      <c r="G4" s="10"/>
      <c r="H4" s="10"/>
      <c r="I4" s="11" t="s">
        <v>9</v>
      </c>
      <c r="J4" s="11"/>
      <c r="K4" s="11"/>
      <c r="L4" s="10" t="s">
        <v>10</v>
      </c>
      <c r="M4" s="10"/>
      <c r="N4" s="10"/>
      <c r="O4" s="10"/>
      <c r="P4" s="10"/>
      <c r="Q4" s="10"/>
    </row>
    <row r="5" spans="1:17" ht="18.75" customHeight="1" x14ac:dyDescent="0.25">
      <c r="A5" s="11" t="s">
        <v>11</v>
      </c>
      <c r="B5" s="11"/>
      <c r="C5" s="10" t="s">
        <v>12</v>
      </c>
      <c r="D5" s="10"/>
      <c r="E5" s="10"/>
      <c r="F5" s="10"/>
      <c r="G5" s="10"/>
      <c r="H5" s="10"/>
      <c r="I5" s="11" t="s">
        <v>13</v>
      </c>
      <c r="J5" s="11"/>
      <c r="K5" s="11"/>
      <c r="L5" s="10" t="s">
        <v>14</v>
      </c>
      <c r="M5" s="10"/>
      <c r="N5" s="10"/>
      <c r="O5" s="10"/>
      <c r="P5" s="10"/>
      <c r="Q5" s="10"/>
    </row>
    <row r="6" spans="1:17" ht="24" customHeight="1" x14ac:dyDescent="0.25">
      <c r="A6" s="9" t="str">
        <f>"Gäste gesamt:  "&amp;COUNTA($C$8:$C$37)&amp;"        ·        Übernachtungen:  "&amp;SUM($K$8:$K$37)&amp;"        ·        Offene Meldescheine:  "&amp;COUNTIF($P$8:$P$37,"Offen")&amp;"        ·        Umsatz gesamt:  "&amp;TEXT(SUM($N$8:$N$37),"#,##0.00")&amp;" €"</f>
        <v>Gäste gesamt:  20        ·        Übernachtungen:  59        ·        Offene Meldescheine:  2        ·        Umsatz gesamt:  6161,000 €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3.75" customHeight="1" x14ac:dyDescent="0.25">
      <c r="A7" s="15" t="s">
        <v>15</v>
      </c>
      <c r="B7" s="15" t="s">
        <v>16</v>
      </c>
      <c r="C7" s="15" t="s">
        <v>17</v>
      </c>
      <c r="D7" s="15" t="s">
        <v>18</v>
      </c>
      <c r="E7" s="15" t="s">
        <v>19</v>
      </c>
      <c r="F7" s="15" t="s">
        <v>20</v>
      </c>
      <c r="G7" s="15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  <c r="M7" s="15" t="s">
        <v>27</v>
      </c>
      <c r="N7" s="15" t="s">
        <v>28</v>
      </c>
      <c r="O7" s="15" t="s">
        <v>29</v>
      </c>
      <c r="P7" s="15" t="s">
        <v>30</v>
      </c>
      <c r="Q7" s="15" t="s">
        <v>31</v>
      </c>
    </row>
    <row r="8" spans="1:17" ht="18" customHeight="1" x14ac:dyDescent="0.25">
      <c r="A8" s="16">
        <f>IF($C8="","",COUNTA($C$8:$C8))</f>
        <v>1</v>
      </c>
      <c r="B8" s="17" t="s">
        <v>32</v>
      </c>
      <c r="C8" s="18" t="s">
        <v>33</v>
      </c>
      <c r="D8" s="18" t="s">
        <v>34</v>
      </c>
      <c r="E8" s="19">
        <v>31149</v>
      </c>
      <c r="F8" s="20" t="s">
        <v>35</v>
      </c>
      <c r="G8" s="18" t="s">
        <v>36</v>
      </c>
      <c r="H8" s="21"/>
      <c r="I8" s="19">
        <v>46030</v>
      </c>
      <c r="J8" s="19">
        <v>46032</v>
      </c>
      <c r="K8" s="22">
        <f t="shared" ref="K8:K37" si="0">IF(OR($I8="",$J8=""),"",$J8-$I8)</f>
        <v>2</v>
      </c>
      <c r="L8" s="17">
        <v>1</v>
      </c>
      <c r="M8" s="23">
        <v>89</v>
      </c>
      <c r="N8" s="24">
        <f t="shared" ref="N8:N37" si="1">IF(OR($K8="",$K8&lt;=0,$M8=""),"",$K8*$M8)</f>
        <v>178</v>
      </c>
      <c r="O8" s="17" t="s">
        <v>37</v>
      </c>
      <c r="P8" s="17" t="s">
        <v>38</v>
      </c>
      <c r="Q8" s="25"/>
    </row>
    <row r="9" spans="1:17" ht="18" customHeight="1" x14ac:dyDescent="0.25">
      <c r="A9" s="16">
        <f>IF($C9="","",COUNTA($C$8:$C9))</f>
        <v>2</v>
      </c>
      <c r="B9" s="26" t="s">
        <v>39</v>
      </c>
      <c r="C9" s="27" t="s">
        <v>40</v>
      </c>
      <c r="D9" s="27" t="s">
        <v>41</v>
      </c>
      <c r="E9" s="28">
        <v>33057</v>
      </c>
      <c r="F9" s="29" t="s">
        <v>42</v>
      </c>
      <c r="G9" s="27" t="s">
        <v>43</v>
      </c>
      <c r="H9" s="30" t="s">
        <v>44</v>
      </c>
      <c r="I9" s="28">
        <v>46030</v>
      </c>
      <c r="J9" s="28">
        <v>46034</v>
      </c>
      <c r="K9" s="22">
        <f t="shared" si="0"/>
        <v>4</v>
      </c>
      <c r="L9" s="26">
        <v>2</v>
      </c>
      <c r="M9" s="31">
        <v>89</v>
      </c>
      <c r="N9" s="24">
        <f t="shared" si="1"/>
        <v>356</v>
      </c>
      <c r="O9" s="26" t="s">
        <v>37</v>
      </c>
      <c r="P9" s="26" t="s">
        <v>45</v>
      </c>
      <c r="Q9" s="32" t="s">
        <v>46</v>
      </c>
    </row>
    <row r="10" spans="1:17" ht="18" customHeight="1" x14ac:dyDescent="0.25">
      <c r="A10" s="16">
        <f>IF($C10="","",COUNTA($C$8:$C10))</f>
        <v>3</v>
      </c>
      <c r="B10" s="17" t="s">
        <v>47</v>
      </c>
      <c r="C10" s="18" t="s">
        <v>48</v>
      </c>
      <c r="D10" s="18" t="s">
        <v>49</v>
      </c>
      <c r="E10" s="19">
        <v>28816</v>
      </c>
      <c r="F10" s="20" t="s">
        <v>50</v>
      </c>
      <c r="G10" s="18" t="s">
        <v>51</v>
      </c>
      <c r="H10" s="21" t="s">
        <v>52</v>
      </c>
      <c r="I10" s="19">
        <v>46031</v>
      </c>
      <c r="J10" s="19">
        <v>46033</v>
      </c>
      <c r="K10" s="22">
        <f t="shared" si="0"/>
        <v>2</v>
      </c>
      <c r="L10" s="17">
        <v>1</v>
      </c>
      <c r="M10" s="23">
        <v>109</v>
      </c>
      <c r="N10" s="24">
        <f t="shared" si="1"/>
        <v>218</v>
      </c>
      <c r="O10" s="17" t="s">
        <v>37</v>
      </c>
      <c r="P10" s="17" t="s">
        <v>45</v>
      </c>
      <c r="Q10" s="25"/>
    </row>
    <row r="11" spans="1:17" ht="18" customHeight="1" x14ac:dyDescent="0.25">
      <c r="A11" s="16">
        <f>IF($C11="","",COUNTA($C$8:$C11))</f>
        <v>4</v>
      </c>
      <c r="B11" s="26" t="s">
        <v>53</v>
      </c>
      <c r="C11" s="27" t="s">
        <v>54</v>
      </c>
      <c r="D11" s="27" t="s">
        <v>55</v>
      </c>
      <c r="E11" s="28">
        <v>34747</v>
      </c>
      <c r="F11" s="29" t="s">
        <v>56</v>
      </c>
      <c r="G11" s="27" t="s">
        <v>36</v>
      </c>
      <c r="H11" s="30"/>
      <c r="I11" s="28">
        <v>46032</v>
      </c>
      <c r="J11" s="28">
        <v>46035</v>
      </c>
      <c r="K11" s="22">
        <f t="shared" si="0"/>
        <v>3</v>
      </c>
      <c r="L11" s="26">
        <v>1</v>
      </c>
      <c r="M11" s="31">
        <v>89</v>
      </c>
      <c r="N11" s="24">
        <f t="shared" si="1"/>
        <v>267</v>
      </c>
      <c r="O11" s="26" t="s">
        <v>37</v>
      </c>
      <c r="P11" s="26" t="s">
        <v>38</v>
      </c>
      <c r="Q11" s="32"/>
    </row>
    <row r="12" spans="1:17" ht="18" customHeight="1" x14ac:dyDescent="0.25">
      <c r="A12" s="16">
        <f>IF($C12="","",COUNTA($C$8:$C12))</f>
        <v>5</v>
      </c>
      <c r="B12" s="17" t="s">
        <v>57</v>
      </c>
      <c r="C12" s="18" t="s">
        <v>58</v>
      </c>
      <c r="D12" s="18" t="s">
        <v>59</v>
      </c>
      <c r="E12" s="19">
        <v>30224</v>
      </c>
      <c r="F12" s="20" t="s">
        <v>60</v>
      </c>
      <c r="G12" s="18" t="s">
        <v>61</v>
      </c>
      <c r="H12" s="21" t="s">
        <v>62</v>
      </c>
      <c r="I12" s="19">
        <v>46034</v>
      </c>
      <c r="J12" s="19">
        <v>46037</v>
      </c>
      <c r="K12" s="22">
        <f t="shared" si="0"/>
        <v>3</v>
      </c>
      <c r="L12" s="17">
        <v>2</v>
      </c>
      <c r="M12" s="23">
        <v>129</v>
      </c>
      <c r="N12" s="24">
        <f t="shared" si="1"/>
        <v>387</v>
      </c>
      <c r="O12" s="17" t="s">
        <v>37</v>
      </c>
      <c r="P12" s="17" t="s">
        <v>45</v>
      </c>
      <c r="Q12" s="25" t="s">
        <v>63</v>
      </c>
    </row>
    <row r="13" spans="1:17" ht="18" customHeight="1" x14ac:dyDescent="0.25">
      <c r="A13" s="16">
        <f>IF($C13="","",COUNTA($C$8:$C13))</f>
        <v>6</v>
      </c>
      <c r="B13" s="26" t="s">
        <v>64</v>
      </c>
      <c r="C13" s="27" t="s">
        <v>65</v>
      </c>
      <c r="D13" s="27" t="s">
        <v>66</v>
      </c>
      <c r="E13" s="28">
        <v>25724</v>
      </c>
      <c r="F13" s="29" t="s">
        <v>67</v>
      </c>
      <c r="G13" s="27" t="s">
        <v>36</v>
      </c>
      <c r="H13" s="30"/>
      <c r="I13" s="28">
        <v>46036</v>
      </c>
      <c r="J13" s="28">
        <v>46038</v>
      </c>
      <c r="K13" s="22">
        <f t="shared" si="0"/>
        <v>2</v>
      </c>
      <c r="L13" s="26">
        <v>1</v>
      </c>
      <c r="M13" s="31">
        <v>89</v>
      </c>
      <c r="N13" s="24">
        <f t="shared" si="1"/>
        <v>178</v>
      </c>
      <c r="O13" s="26" t="s">
        <v>37</v>
      </c>
      <c r="P13" s="26" t="s">
        <v>38</v>
      </c>
      <c r="Q13" s="32"/>
    </row>
    <row r="14" spans="1:17" ht="18" customHeight="1" x14ac:dyDescent="0.25">
      <c r="A14" s="16">
        <f>IF($C14="","",COUNTA($C$8:$C14))</f>
        <v>7</v>
      </c>
      <c r="B14" s="17" t="s">
        <v>68</v>
      </c>
      <c r="C14" s="18" t="s">
        <v>69</v>
      </c>
      <c r="D14" s="18" t="s">
        <v>70</v>
      </c>
      <c r="E14" s="19">
        <v>32221</v>
      </c>
      <c r="F14" s="20" t="s">
        <v>71</v>
      </c>
      <c r="G14" s="18" t="s">
        <v>72</v>
      </c>
      <c r="H14" s="21" t="s">
        <v>73</v>
      </c>
      <c r="I14" s="19">
        <v>46037</v>
      </c>
      <c r="J14" s="19">
        <v>46042</v>
      </c>
      <c r="K14" s="22">
        <f t="shared" si="0"/>
        <v>5</v>
      </c>
      <c r="L14" s="17">
        <v>2</v>
      </c>
      <c r="M14" s="23">
        <v>109</v>
      </c>
      <c r="N14" s="24">
        <f t="shared" si="1"/>
        <v>545</v>
      </c>
      <c r="O14" s="17" t="s">
        <v>37</v>
      </c>
      <c r="P14" s="17" t="s">
        <v>45</v>
      </c>
      <c r="Q14" s="25"/>
    </row>
    <row r="15" spans="1:17" ht="18" customHeight="1" x14ac:dyDescent="0.25">
      <c r="A15" s="16">
        <f>IF($C15="","",COUNTA($C$8:$C15))</f>
        <v>8</v>
      </c>
      <c r="B15" s="26" t="s">
        <v>74</v>
      </c>
      <c r="C15" s="27" t="s">
        <v>75</v>
      </c>
      <c r="D15" s="27" t="s">
        <v>76</v>
      </c>
      <c r="E15" s="28">
        <v>33939</v>
      </c>
      <c r="F15" s="29" t="s">
        <v>77</v>
      </c>
      <c r="G15" s="27" t="s">
        <v>36</v>
      </c>
      <c r="H15" s="30"/>
      <c r="I15" s="28">
        <v>46040</v>
      </c>
      <c r="J15" s="28">
        <v>46041</v>
      </c>
      <c r="K15" s="22">
        <f t="shared" si="0"/>
        <v>1</v>
      </c>
      <c r="L15" s="26">
        <v>1</v>
      </c>
      <c r="M15" s="31">
        <v>99</v>
      </c>
      <c r="N15" s="24">
        <f t="shared" si="1"/>
        <v>99</v>
      </c>
      <c r="O15" s="26" t="s">
        <v>37</v>
      </c>
      <c r="P15" s="26" t="s">
        <v>38</v>
      </c>
      <c r="Q15" s="32"/>
    </row>
    <row r="16" spans="1:17" ht="18" customHeight="1" x14ac:dyDescent="0.25">
      <c r="A16" s="16">
        <f>IF($C16="","",COUNTA($C$8:$C16))</f>
        <v>9</v>
      </c>
      <c r="B16" s="17" t="s">
        <v>78</v>
      </c>
      <c r="C16" s="18" t="s">
        <v>79</v>
      </c>
      <c r="D16" s="18" t="s">
        <v>80</v>
      </c>
      <c r="E16" s="19">
        <v>30908</v>
      </c>
      <c r="F16" s="20" t="s">
        <v>81</v>
      </c>
      <c r="G16" s="18" t="s">
        <v>82</v>
      </c>
      <c r="H16" s="21" t="s">
        <v>83</v>
      </c>
      <c r="I16" s="19">
        <v>46042</v>
      </c>
      <c r="J16" s="19">
        <v>46046</v>
      </c>
      <c r="K16" s="22">
        <f t="shared" si="0"/>
        <v>4</v>
      </c>
      <c r="L16" s="17">
        <v>2</v>
      </c>
      <c r="M16" s="23">
        <v>129</v>
      </c>
      <c r="N16" s="24">
        <f t="shared" si="1"/>
        <v>516</v>
      </c>
      <c r="O16" s="17" t="s">
        <v>37</v>
      </c>
      <c r="P16" s="17" t="s">
        <v>45</v>
      </c>
      <c r="Q16" s="25"/>
    </row>
    <row r="17" spans="1:17" ht="18" customHeight="1" x14ac:dyDescent="0.25">
      <c r="A17" s="16">
        <f>IF($C17="","",COUNTA($C$8:$C17))</f>
        <v>10</v>
      </c>
      <c r="B17" s="26" t="s">
        <v>84</v>
      </c>
      <c r="C17" s="27" t="s">
        <v>85</v>
      </c>
      <c r="D17" s="27" t="s">
        <v>86</v>
      </c>
      <c r="E17" s="28">
        <v>35942</v>
      </c>
      <c r="F17" s="29" t="s">
        <v>87</v>
      </c>
      <c r="G17" s="27" t="s">
        <v>36</v>
      </c>
      <c r="H17" s="30"/>
      <c r="I17" s="28">
        <v>46044</v>
      </c>
      <c r="J17" s="28">
        <v>46047</v>
      </c>
      <c r="K17" s="22">
        <f t="shared" si="0"/>
        <v>3</v>
      </c>
      <c r="L17" s="26">
        <v>1</v>
      </c>
      <c r="M17" s="31">
        <v>89</v>
      </c>
      <c r="N17" s="24">
        <f t="shared" si="1"/>
        <v>267</v>
      </c>
      <c r="O17" s="26" t="s">
        <v>37</v>
      </c>
      <c r="P17" s="26" t="s">
        <v>38</v>
      </c>
      <c r="Q17" s="32"/>
    </row>
    <row r="18" spans="1:17" ht="18" customHeight="1" x14ac:dyDescent="0.25">
      <c r="A18" s="16">
        <f>IF($C18="","",COUNTA($C$8:$C18))</f>
        <v>11</v>
      </c>
      <c r="B18" s="17" t="s">
        <v>88</v>
      </c>
      <c r="C18" s="18" t="s">
        <v>89</v>
      </c>
      <c r="D18" s="18" t="s">
        <v>90</v>
      </c>
      <c r="E18" s="19">
        <v>27676</v>
      </c>
      <c r="F18" s="20" t="s">
        <v>91</v>
      </c>
      <c r="G18" s="18" t="s">
        <v>92</v>
      </c>
      <c r="H18" s="21" t="s">
        <v>93</v>
      </c>
      <c r="I18" s="19">
        <v>46047</v>
      </c>
      <c r="J18" s="19">
        <v>46050</v>
      </c>
      <c r="K18" s="22">
        <f t="shared" si="0"/>
        <v>3</v>
      </c>
      <c r="L18" s="17">
        <v>1</v>
      </c>
      <c r="M18" s="23">
        <v>109</v>
      </c>
      <c r="N18" s="24">
        <f t="shared" si="1"/>
        <v>327</v>
      </c>
      <c r="O18" s="17" t="s">
        <v>37</v>
      </c>
      <c r="P18" s="17" t="s">
        <v>45</v>
      </c>
      <c r="Q18" s="25"/>
    </row>
    <row r="19" spans="1:17" ht="18" customHeight="1" x14ac:dyDescent="0.25">
      <c r="A19" s="16">
        <f>IF($C19="","",COUNTA($C$8:$C19))</f>
        <v>12</v>
      </c>
      <c r="B19" s="26" t="s">
        <v>94</v>
      </c>
      <c r="C19" s="27" t="s">
        <v>95</v>
      </c>
      <c r="D19" s="27" t="s">
        <v>96</v>
      </c>
      <c r="E19" s="28">
        <v>29250</v>
      </c>
      <c r="F19" s="29" t="s">
        <v>97</v>
      </c>
      <c r="G19" s="27" t="s">
        <v>98</v>
      </c>
      <c r="H19" s="30" t="s">
        <v>99</v>
      </c>
      <c r="I19" s="28">
        <v>46055</v>
      </c>
      <c r="J19" s="28">
        <v>46058</v>
      </c>
      <c r="K19" s="22">
        <f t="shared" si="0"/>
        <v>3</v>
      </c>
      <c r="L19" s="26">
        <v>2</v>
      </c>
      <c r="M19" s="31">
        <v>129</v>
      </c>
      <c r="N19" s="24">
        <f t="shared" si="1"/>
        <v>387</v>
      </c>
      <c r="O19" s="26" t="s">
        <v>37</v>
      </c>
      <c r="P19" s="26" t="s">
        <v>45</v>
      </c>
      <c r="Q19" s="32"/>
    </row>
    <row r="20" spans="1:17" ht="18" customHeight="1" x14ac:dyDescent="0.25">
      <c r="A20" s="16">
        <f>IF($C20="","",COUNTA($C$8:$C20))</f>
        <v>13</v>
      </c>
      <c r="B20" s="17" t="s">
        <v>100</v>
      </c>
      <c r="C20" s="18" t="s">
        <v>101</v>
      </c>
      <c r="D20" s="18" t="s">
        <v>102</v>
      </c>
      <c r="E20" s="19">
        <v>34067</v>
      </c>
      <c r="F20" s="20" t="s">
        <v>103</v>
      </c>
      <c r="G20" s="18" t="s">
        <v>36</v>
      </c>
      <c r="H20" s="21"/>
      <c r="I20" s="19">
        <v>46059</v>
      </c>
      <c r="J20" s="19">
        <v>46061</v>
      </c>
      <c r="K20" s="22">
        <f t="shared" si="0"/>
        <v>2</v>
      </c>
      <c r="L20" s="17">
        <v>1</v>
      </c>
      <c r="M20" s="23">
        <v>89</v>
      </c>
      <c r="N20" s="24">
        <f t="shared" si="1"/>
        <v>178</v>
      </c>
      <c r="O20" s="17" t="s">
        <v>37</v>
      </c>
      <c r="P20" s="17" t="s">
        <v>38</v>
      </c>
      <c r="Q20" s="25"/>
    </row>
    <row r="21" spans="1:17" ht="18" customHeight="1" x14ac:dyDescent="0.25">
      <c r="A21" s="16">
        <f>IF($C21="","",COUNTA($C$8:$C21))</f>
        <v>14</v>
      </c>
      <c r="B21" s="26" t="s">
        <v>104</v>
      </c>
      <c r="C21" s="27" t="s">
        <v>105</v>
      </c>
      <c r="D21" s="27" t="s">
        <v>106</v>
      </c>
      <c r="E21" s="28">
        <v>31614</v>
      </c>
      <c r="F21" s="29" t="s">
        <v>107</v>
      </c>
      <c r="G21" s="27" t="s">
        <v>108</v>
      </c>
      <c r="H21" s="30" t="s">
        <v>109</v>
      </c>
      <c r="I21" s="28">
        <v>46063</v>
      </c>
      <c r="J21" s="28">
        <v>46066</v>
      </c>
      <c r="K21" s="22">
        <f t="shared" si="0"/>
        <v>3</v>
      </c>
      <c r="L21" s="26">
        <v>2</v>
      </c>
      <c r="M21" s="31">
        <v>99</v>
      </c>
      <c r="N21" s="24">
        <f t="shared" si="1"/>
        <v>297</v>
      </c>
      <c r="O21" s="26" t="s">
        <v>37</v>
      </c>
      <c r="P21" s="26" t="s">
        <v>45</v>
      </c>
      <c r="Q21" s="32"/>
    </row>
    <row r="22" spans="1:17" ht="18" customHeight="1" x14ac:dyDescent="0.25">
      <c r="A22" s="16">
        <f>IF($C22="","",COUNTA($C$8:$C22))</f>
        <v>15</v>
      </c>
      <c r="B22" s="17" t="s">
        <v>110</v>
      </c>
      <c r="C22" s="18" t="s">
        <v>111</v>
      </c>
      <c r="D22" s="18" t="s">
        <v>112</v>
      </c>
      <c r="E22" s="19">
        <v>29170</v>
      </c>
      <c r="F22" s="20" t="s">
        <v>113</v>
      </c>
      <c r="G22" s="18" t="s">
        <v>36</v>
      </c>
      <c r="H22" s="21"/>
      <c r="I22" s="19">
        <v>46067</v>
      </c>
      <c r="J22" s="19">
        <v>46069</v>
      </c>
      <c r="K22" s="22">
        <f t="shared" si="0"/>
        <v>2</v>
      </c>
      <c r="L22" s="17">
        <v>1</v>
      </c>
      <c r="M22" s="23">
        <v>129</v>
      </c>
      <c r="N22" s="24">
        <f t="shared" si="1"/>
        <v>258</v>
      </c>
      <c r="O22" s="17" t="s">
        <v>37</v>
      </c>
      <c r="P22" s="17" t="s">
        <v>38</v>
      </c>
      <c r="Q22" s="25"/>
    </row>
    <row r="23" spans="1:17" ht="18" customHeight="1" x14ac:dyDescent="0.25">
      <c r="A23" s="16">
        <f>IF($C23="","",COUNTA($C$8:$C23))</f>
        <v>16</v>
      </c>
      <c r="B23" s="26" t="s">
        <v>114</v>
      </c>
      <c r="C23" s="27" t="s">
        <v>115</v>
      </c>
      <c r="D23" s="27" t="s">
        <v>116</v>
      </c>
      <c r="E23" s="28">
        <v>33407</v>
      </c>
      <c r="F23" s="29" t="s">
        <v>117</v>
      </c>
      <c r="G23" s="27" t="s">
        <v>43</v>
      </c>
      <c r="H23" s="30" t="s">
        <v>118</v>
      </c>
      <c r="I23" s="28">
        <v>46225</v>
      </c>
      <c r="J23" s="28">
        <v>46229</v>
      </c>
      <c r="K23" s="22">
        <f t="shared" si="0"/>
        <v>4</v>
      </c>
      <c r="L23" s="26">
        <v>1</v>
      </c>
      <c r="M23" s="31">
        <v>89</v>
      </c>
      <c r="N23" s="24">
        <f t="shared" si="1"/>
        <v>356</v>
      </c>
      <c r="O23" s="26" t="s">
        <v>119</v>
      </c>
      <c r="P23" s="26" t="s">
        <v>45</v>
      </c>
      <c r="Q23" s="32" t="s">
        <v>120</v>
      </c>
    </row>
    <row r="24" spans="1:17" ht="18" customHeight="1" x14ac:dyDescent="0.25">
      <c r="A24" s="16">
        <f>IF($C24="","",COUNTA($C$8:$C24))</f>
        <v>17</v>
      </c>
      <c r="B24" s="17" t="s">
        <v>121</v>
      </c>
      <c r="C24" s="18" t="s">
        <v>122</v>
      </c>
      <c r="D24" s="18" t="s">
        <v>123</v>
      </c>
      <c r="E24" s="19">
        <v>32034</v>
      </c>
      <c r="F24" s="20" t="s">
        <v>124</v>
      </c>
      <c r="G24" s="18" t="s">
        <v>36</v>
      </c>
      <c r="H24" s="21"/>
      <c r="I24" s="19">
        <v>46226</v>
      </c>
      <c r="J24" s="19">
        <v>46230</v>
      </c>
      <c r="K24" s="22">
        <f t="shared" si="0"/>
        <v>4</v>
      </c>
      <c r="L24" s="17">
        <v>1</v>
      </c>
      <c r="M24" s="23">
        <v>99</v>
      </c>
      <c r="N24" s="24">
        <f t="shared" si="1"/>
        <v>396</v>
      </c>
      <c r="O24" s="17" t="s">
        <v>119</v>
      </c>
      <c r="P24" s="17" t="s">
        <v>38</v>
      </c>
      <c r="Q24" s="25"/>
    </row>
    <row r="25" spans="1:17" ht="18" customHeight="1" x14ac:dyDescent="0.25">
      <c r="A25" s="16">
        <f>IF($C25="","",COUNTA($C$8:$C25))</f>
        <v>18</v>
      </c>
      <c r="B25" s="26" t="s">
        <v>125</v>
      </c>
      <c r="C25" s="27" t="s">
        <v>126</v>
      </c>
      <c r="D25" s="27" t="s">
        <v>127</v>
      </c>
      <c r="E25" s="28">
        <v>30372</v>
      </c>
      <c r="F25" s="29" t="s">
        <v>128</v>
      </c>
      <c r="G25" s="27" t="s">
        <v>129</v>
      </c>
      <c r="H25" s="30" t="s">
        <v>130</v>
      </c>
      <c r="I25" s="28">
        <v>46229</v>
      </c>
      <c r="J25" s="28">
        <v>46232</v>
      </c>
      <c r="K25" s="22">
        <f t="shared" si="0"/>
        <v>3</v>
      </c>
      <c r="L25" s="26">
        <v>2</v>
      </c>
      <c r="M25" s="31">
        <v>109</v>
      </c>
      <c r="N25" s="24">
        <f t="shared" si="1"/>
        <v>327</v>
      </c>
      <c r="O25" s="26" t="s">
        <v>131</v>
      </c>
      <c r="P25" s="26" t="s">
        <v>132</v>
      </c>
      <c r="Q25" s="32" t="s">
        <v>133</v>
      </c>
    </row>
    <row r="26" spans="1:17" ht="18" customHeight="1" x14ac:dyDescent="0.25">
      <c r="A26" s="16">
        <f>IF($C26="","",COUNTA($C$8:$C26))</f>
        <v>19</v>
      </c>
      <c r="B26" s="17" t="s">
        <v>134</v>
      </c>
      <c r="C26" s="18" t="s">
        <v>135</v>
      </c>
      <c r="D26" s="18" t="s">
        <v>136</v>
      </c>
      <c r="E26" s="19">
        <v>35129</v>
      </c>
      <c r="F26" s="20" t="s">
        <v>137</v>
      </c>
      <c r="G26" s="18" t="s">
        <v>36</v>
      </c>
      <c r="H26" s="21"/>
      <c r="I26" s="19">
        <v>46230</v>
      </c>
      <c r="J26" s="19">
        <v>46233</v>
      </c>
      <c r="K26" s="22">
        <f t="shared" si="0"/>
        <v>3</v>
      </c>
      <c r="L26" s="17">
        <v>1</v>
      </c>
      <c r="M26" s="23">
        <v>99</v>
      </c>
      <c r="N26" s="24">
        <f t="shared" si="1"/>
        <v>297</v>
      </c>
      <c r="O26" s="17" t="s">
        <v>131</v>
      </c>
      <c r="P26" s="17" t="s">
        <v>38</v>
      </c>
      <c r="Q26" s="25"/>
    </row>
    <row r="27" spans="1:17" ht="18" customHeight="1" x14ac:dyDescent="0.25">
      <c r="A27" s="16">
        <f>IF($C27="","",COUNTA($C$8:$C27))</f>
        <v>20</v>
      </c>
      <c r="B27" s="26" t="s">
        <v>138</v>
      </c>
      <c r="C27" s="27" t="s">
        <v>139</v>
      </c>
      <c r="D27" s="27" t="s">
        <v>140</v>
      </c>
      <c r="E27" s="28">
        <v>34688</v>
      </c>
      <c r="F27" s="29" t="s">
        <v>141</v>
      </c>
      <c r="G27" s="27" t="s">
        <v>142</v>
      </c>
      <c r="H27" s="30" t="s">
        <v>143</v>
      </c>
      <c r="I27" s="28">
        <v>46084</v>
      </c>
      <c r="J27" s="28">
        <v>46087</v>
      </c>
      <c r="K27" s="22">
        <f t="shared" si="0"/>
        <v>3</v>
      </c>
      <c r="L27" s="26">
        <v>1</v>
      </c>
      <c r="M27" s="31">
        <v>109</v>
      </c>
      <c r="N27" s="24">
        <f t="shared" si="1"/>
        <v>327</v>
      </c>
      <c r="O27" s="26" t="s">
        <v>144</v>
      </c>
      <c r="P27" s="26" t="s">
        <v>132</v>
      </c>
      <c r="Q27" s="32" t="s">
        <v>145</v>
      </c>
    </row>
    <row r="28" spans="1:17" ht="18" customHeight="1" x14ac:dyDescent="0.25">
      <c r="A28" s="16" t="str">
        <f>IF($C28="","",COUNTA($C$8:$C28))</f>
        <v/>
      </c>
      <c r="B28" s="17"/>
      <c r="C28" s="18"/>
      <c r="D28" s="18"/>
      <c r="E28" s="19"/>
      <c r="F28" s="20"/>
      <c r="G28" s="18"/>
      <c r="H28" s="21"/>
      <c r="I28" s="19"/>
      <c r="J28" s="19"/>
      <c r="K28" s="22" t="str">
        <f t="shared" si="0"/>
        <v/>
      </c>
      <c r="L28" s="17"/>
      <c r="M28" s="23"/>
      <c r="N28" s="24" t="str">
        <f t="shared" si="1"/>
        <v/>
      </c>
      <c r="O28" s="17"/>
      <c r="P28" s="17"/>
      <c r="Q28" s="25"/>
    </row>
    <row r="29" spans="1:17" ht="18" customHeight="1" x14ac:dyDescent="0.25">
      <c r="A29" s="16" t="str">
        <f>IF($C29="","",COUNTA($C$8:$C29))</f>
        <v/>
      </c>
      <c r="B29" s="26"/>
      <c r="C29" s="27"/>
      <c r="D29" s="27"/>
      <c r="E29" s="28"/>
      <c r="F29" s="29"/>
      <c r="G29" s="27"/>
      <c r="H29" s="30"/>
      <c r="I29" s="28"/>
      <c r="J29" s="28"/>
      <c r="K29" s="22" t="str">
        <f t="shared" si="0"/>
        <v/>
      </c>
      <c r="L29" s="26"/>
      <c r="M29" s="31"/>
      <c r="N29" s="24" t="str">
        <f t="shared" si="1"/>
        <v/>
      </c>
      <c r="O29" s="26"/>
      <c r="P29" s="26"/>
      <c r="Q29" s="32"/>
    </row>
    <row r="30" spans="1:17" ht="18" customHeight="1" x14ac:dyDescent="0.25">
      <c r="A30" s="16" t="str">
        <f>IF($C30="","",COUNTA($C$8:$C30))</f>
        <v/>
      </c>
      <c r="B30" s="17"/>
      <c r="C30" s="18"/>
      <c r="D30" s="18"/>
      <c r="E30" s="19"/>
      <c r="F30" s="20"/>
      <c r="G30" s="18"/>
      <c r="H30" s="21"/>
      <c r="I30" s="19"/>
      <c r="J30" s="19"/>
      <c r="K30" s="22" t="str">
        <f t="shared" si="0"/>
        <v/>
      </c>
      <c r="L30" s="17"/>
      <c r="M30" s="23"/>
      <c r="N30" s="24" t="str">
        <f t="shared" si="1"/>
        <v/>
      </c>
      <c r="O30" s="17"/>
      <c r="P30" s="17"/>
      <c r="Q30" s="25"/>
    </row>
    <row r="31" spans="1:17" ht="18" customHeight="1" x14ac:dyDescent="0.25">
      <c r="A31" s="16" t="str">
        <f>IF($C31="","",COUNTA($C$8:$C31))</f>
        <v/>
      </c>
      <c r="B31" s="26"/>
      <c r="C31" s="27"/>
      <c r="D31" s="27"/>
      <c r="E31" s="28"/>
      <c r="F31" s="29"/>
      <c r="G31" s="27"/>
      <c r="H31" s="30"/>
      <c r="I31" s="28"/>
      <c r="J31" s="28"/>
      <c r="K31" s="22" t="str">
        <f t="shared" si="0"/>
        <v/>
      </c>
      <c r="L31" s="26"/>
      <c r="M31" s="31"/>
      <c r="N31" s="24" t="str">
        <f t="shared" si="1"/>
        <v/>
      </c>
      <c r="O31" s="26"/>
      <c r="P31" s="26"/>
      <c r="Q31" s="32"/>
    </row>
    <row r="32" spans="1:17" ht="18" customHeight="1" x14ac:dyDescent="0.25">
      <c r="A32" s="16" t="str">
        <f>IF($C32="","",COUNTA($C$8:$C32))</f>
        <v/>
      </c>
      <c r="B32" s="17"/>
      <c r="C32" s="18"/>
      <c r="D32" s="18"/>
      <c r="E32" s="19"/>
      <c r="F32" s="20"/>
      <c r="G32" s="18"/>
      <c r="H32" s="21"/>
      <c r="I32" s="19"/>
      <c r="J32" s="19"/>
      <c r="K32" s="22" t="str">
        <f t="shared" si="0"/>
        <v/>
      </c>
      <c r="L32" s="17"/>
      <c r="M32" s="23"/>
      <c r="N32" s="24" t="str">
        <f t="shared" si="1"/>
        <v/>
      </c>
      <c r="O32" s="17"/>
      <c r="P32" s="17"/>
      <c r="Q32" s="25"/>
    </row>
    <row r="33" spans="1:17" ht="18" customHeight="1" x14ac:dyDescent="0.25">
      <c r="A33" s="16" t="str">
        <f>IF($C33="","",COUNTA($C$8:$C33))</f>
        <v/>
      </c>
      <c r="B33" s="26"/>
      <c r="C33" s="27"/>
      <c r="D33" s="27"/>
      <c r="E33" s="28"/>
      <c r="F33" s="29"/>
      <c r="G33" s="27"/>
      <c r="H33" s="30"/>
      <c r="I33" s="28"/>
      <c r="J33" s="28"/>
      <c r="K33" s="22" t="str">
        <f t="shared" si="0"/>
        <v/>
      </c>
      <c r="L33" s="26"/>
      <c r="M33" s="31"/>
      <c r="N33" s="24" t="str">
        <f t="shared" si="1"/>
        <v/>
      </c>
      <c r="O33" s="26"/>
      <c r="P33" s="26"/>
      <c r="Q33" s="32"/>
    </row>
    <row r="34" spans="1:17" ht="18" customHeight="1" x14ac:dyDescent="0.25">
      <c r="A34" s="16" t="str">
        <f>IF($C34="","",COUNTA($C$8:$C34))</f>
        <v/>
      </c>
      <c r="B34" s="17"/>
      <c r="C34" s="18"/>
      <c r="D34" s="18"/>
      <c r="E34" s="19"/>
      <c r="F34" s="20"/>
      <c r="G34" s="18"/>
      <c r="H34" s="21"/>
      <c r="I34" s="19"/>
      <c r="J34" s="19"/>
      <c r="K34" s="22" t="str">
        <f t="shared" si="0"/>
        <v/>
      </c>
      <c r="L34" s="17"/>
      <c r="M34" s="23"/>
      <c r="N34" s="24" t="str">
        <f t="shared" si="1"/>
        <v/>
      </c>
      <c r="O34" s="17"/>
      <c r="P34" s="17"/>
      <c r="Q34" s="25"/>
    </row>
    <row r="35" spans="1:17" ht="18" customHeight="1" x14ac:dyDescent="0.25">
      <c r="A35" s="16" t="str">
        <f>IF($C35="","",COUNTA($C$8:$C35))</f>
        <v/>
      </c>
      <c r="B35" s="26"/>
      <c r="C35" s="27"/>
      <c r="D35" s="27"/>
      <c r="E35" s="28"/>
      <c r="F35" s="29"/>
      <c r="G35" s="27"/>
      <c r="H35" s="30"/>
      <c r="I35" s="28"/>
      <c r="J35" s="28"/>
      <c r="K35" s="22" t="str">
        <f t="shared" si="0"/>
        <v/>
      </c>
      <c r="L35" s="26"/>
      <c r="M35" s="31"/>
      <c r="N35" s="24" t="str">
        <f t="shared" si="1"/>
        <v/>
      </c>
      <c r="O35" s="26"/>
      <c r="P35" s="26"/>
      <c r="Q35" s="32"/>
    </row>
    <row r="36" spans="1:17" ht="18" customHeight="1" x14ac:dyDescent="0.25">
      <c r="A36" s="16" t="str">
        <f>IF($C36="","",COUNTA($C$8:$C36))</f>
        <v/>
      </c>
      <c r="B36" s="17"/>
      <c r="C36" s="18"/>
      <c r="D36" s="18"/>
      <c r="E36" s="19"/>
      <c r="F36" s="20"/>
      <c r="G36" s="18"/>
      <c r="H36" s="21"/>
      <c r="I36" s="19"/>
      <c r="J36" s="19"/>
      <c r="K36" s="22" t="str">
        <f t="shared" si="0"/>
        <v/>
      </c>
      <c r="L36" s="17"/>
      <c r="M36" s="23"/>
      <c r="N36" s="24" t="str">
        <f t="shared" si="1"/>
        <v/>
      </c>
      <c r="O36" s="17"/>
      <c r="P36" s="17"/>
      <c r="Q36" s="25"/>
    </row>
    <row r="37" spans="1:17" ht="18" customHeight="1" x14ac:dyDescent="0.25">
      <c r="A37" s="16" t="str">
        <f>IF($C37="","",COUNTA($C$8:$C37))</f>
        <v/>
      </c>
      <c r="B37" s="26"/>
      <c r="C37" s="27"/>
      <c r="D37" s="27"/>
      <c r="E37" s="28"/>
      <c r="F37" s="29"/>
      <c r="G37" s="27"/>
      <c r="H37" s="30"/>
      <c r="I37" s="28"/>
      <c r="J37" s="28"/>
      <c r="K37" s="22" t="str">
        <f t="shared" si="0"/>
        <v/>
      </c>
      <c r="L37" s="26"/>
      <c r="M37" s="31"/>
      <c r="N37" s="24" t="str">
        <f t="shared" si="1"/>
        <v/>
      </c>
      <c r="O37" s="26"/>
      <c r="P37" s="26"/>
      <c r="Q37" s="32"/>
    </row>
  </sheetData>
  <autoFilter ref="A7:Q37" xr:uid="{00000000-0009-0000-0000-000000000000}"/>
  <mergeCells count="16">
    <mergeCell ref="A6:Q6"/>
    <mergeCell ref="A4:B4"/>
    <mergeCell ref="C4:H4"/>
    <mergeCell ref="I4:K4"/>
    <mergeCell ref="L4:Q4"/>
    <mergeCell ref="A5:B5"/>
    <mergeCell ref="C5:H5"/>
    <mergeCell ref="I5:K5"/>
    <mergeCell ref="L5:Q5"/>
    <mergeCell ref="A1:Q1"/>
    <mergeCell ref="A2:H2"/>
    <mergeCell ref="I2:Q2"/>
    <mergeCell ref="A3:B3"/>
    <mergeCell ref="C3:H3"/>
    <mergeCell ref="I3:K3"/>
    <mergeCell ref="L3:Q3"/>
  </mergeCells>
  <conditionalFormatting sqref="J8:J37">
    <cfRule type="expression" dxfId="7" priority="9">
      <formula>AND($I8&lt;&gt;"",$J8&lt;&gt;"",$J8&lt;$I8)</formula>
    </cfRule>
  </conditionalFormatting>
  <conditionalFormatting sqref="O8:O37">
    <cfRule type="cellIs" dxfId="6" priority="2" operator="equal">
      <formula>"Angereist"</formula>
    </cfRule>
    <cfRule type="cellIs" dxfId="5" priority="3" operator="equal">
      <formula>"Erwartet"</formula>
    </cfRule>
    <cfRule type="cellIs" dxfId="4" priority="4" operator="equal">
      <formula>"Abgereist"</formula>
    </cfRule>
    <cfRule type="cellIs" dxfId="3" priority="5" operator="equal">
      <formula>"Storniert"</formula>
    </cfRule>
  </conditionalFormatting>
  <conditionalFormatting sqref="P8:P37">
    <cfRule type="cellIs" dxfId="2" priority="6" operator="equal">
      <formula>"Unterschrieben"</formula>
    </cfRule>
    <cfRule type="cellIs" dxfId="1" priority="7" operator="equal">
      <formula>"Offen"</formula>
    </cfRule>
    <cfRule type="cellIs" dxfId="0" priority="8" operator="equal">
      <formula>"Nicht erforderlich"</formula>
    </cfRule>
  </conditionalFormatting>
  <dataValidations count="2">
    <dataValidation type="list" allowBlank="1" promptTitle="Status" prompt="Erwartet, Angereist, Abgereist oder Storniert" sqref="O8:O37" xr:uid="{00000000-0002-0000-0000-000000000000}">
      <formula1>"Erwartet,Angereist,Abgereist,Storniert"</formula1>
      <formula2>0</formula2>
    </dataValidation>
    <dataValidation type="list" allowBlank="1" promptTitle="Meldeschein" prompt="Unterschrieben, Offen oder – für deutsche Gäste – Nicht erforderlich" sqref="P8:P37" xr:uid="{00000000-0002-0000-0000-000001000000}">
      <formula1>"Unterschrieben,Offen,Nicht erforderlich"</formula1>
      <formula2>0</formula2>
    </dataValidation>
  </dataValidations>
  <pageMargins left="0.25" right="0.25" top="0.35" bottom="0.35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43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16" customWidth="1"/>
    <col min="3" max="3" width="12" customWidth="1"/>
    <col min="4" max="4" width="9" customWidth="1"/>
    <col min="5" max="5" width="13" customWidth="1"/>
    <col min="6" max="6" width="12" customWidth="1"/>
    <col min="7" max="7" width="11" customWidth="1"/>
    <col min="8" max="8" width="12" customWidth="1"/>
    <col min="9" max="9" width="14" customWidth="1"/>
    <col min="10" max="10" width="2.42578125" customWidth="1"/>
  </cols>
  <sheetData>
    <row r="1" spans="2:9" ht="30" customHeight="1" x14ac:dyDescent="0.25">
      <c r="B1" s="8" t="s">
        <v>146</v>
      </c>
      <c r="C1" s="8"/>
      <c r="D1" s="8"/>
      <c r="E1" s="8"/>
      <c r="F1" s="8"/>
      <c r="G1" s="8"/>
      <c r="H1" s="8"/>
      <c r="I1" s="8"/>
    </row>
    <row r="2" spans="2:9" ht="15.75" customHeight="1" x14ac:dyDescent="0.25">
      <c r="B2" s="7" t="s">
        <v>147</v>
      </c>
      <c r="C2" s="7"/>
      <c r="D2" s="7"/>
      <c r="E2" s="7"/>
      <c r="F2" s="7"/>
      <c r="G2" s="7"/>
      <c r="H2" s="7"/>
      <c r="I2" s="7"/>
    </row>
    <row r="4" spans="2:9" ht="25.5" customHeight="1" x14ac:dyDescent="0.25">
      <c r="B4" s="6" t="s">
        <v>148</v>
      </c>
      <c r="C4" s="6"/>
      <c r="D4" s="6"/>
      <c r="E4" s="6"/>
      <c r="F4" s="6"/>
      <c r="G4" s="6"/>
      <c r="H4" s="6"/>
      <c r="I4" s="6"/>
    </row>
    <row r="5" spans="2:9" x14ac:dyDescent="0.25">
      <c r="B5" s="5" t="s">
        <v>149</v>
      </c>
      <c r="C5" s="5"/>
      <c r="D5" s="5"/>
      <c r="E5" s="5"/>
      <c r="F5" s="5"/>
      <c r="G5" s="5"/>
      <c r="H5" s="5"/>
      <c r="I5" s="5"/>
    </row>
    <row r="7" spans="2:9" ht="19.5" customHeight="1" x14ac:dyDescent="0.25">
      <c r="B7" s="4" t="s">
        <v>150</v>
      </c>
      <c r="C7" s="4"/>
      <c r="D7" s="4"/>
      <c r="E7" s="4"/>
      <c r="F7" s="4"/>
      <c r="G7" s="4"/>
      <c r="H7" s="4"/>
      <c r="I7" s="4"/>
    </row>
    <row r="8" spans="2:9" ht="12.75" customHeight="1" x14ac:dyDescent="0.25">
      <c r="B8" s="3" t="s">
        <v>151</v>
      </c>
      <c r="C8" s="3"/>
      <c r="D8" s="3" t="s">
        <v>152</v>
      </c>
      <c r="E8" s="3"/>
      <c r="F8" s="33" t="s">
        <v>153</v>
      </c>
      <c r="G8" s="33" t="s">
        <v>154</v>
      </c>
      <c r="H8" s="3" t="s">
        <v>155</v>
      </c>
      <c r="I8" s="3"/>
    </row>
    <row r="9" spans="2:9" ht="19.5" customHeight="1" x14ac:dyDescent="0.25">
      <c r="B9" s="2">
        <v>46230</v>
      </c>
      <c r="C9" s="2"/>
      <c r="D9" s="2">
        <v>46233</v>
      </c>
      <c r="E9" s="2"/>
      <c r="F9" s="34">
        <f>IF(OR($B9="",$D9=""),"",$D9-$B9)</f>
        <v>3</v>
      </c>
      <c r="G9" s="35" t="s">
        <v>125</v>
      </c>
      <c r="H9" s="1" t="s">
        <v>156</v>
      </c>
      <c r="I9" s="1"/>
    </row>
    <row r="11" spans="2:9" ht="19.5" customHeight="1" x14ac:dyDescent="0.25">
      <c r="B11" s="4" t="s">
        <v>157</v>
      </c>
      <c r="C11" s="4"/>
      <c r="D11" s="4"/>
      <c r="E11" s="4"/>
      <c r="F11" s="4"/>
      <c r="G11" s="4"/>
      <c r="H11" s="4"/>
      <c r="I11" s="4"/>
    </row>
    <row r="12" spans="2:9" ht="12.75" customHeight="1" x14ac:dyDescent="0.25">
      <c r="B12" s="3" t="s">
        <v>17</v>
      </c>
      <c r="C12" s="3"/>
      <c r="D12" s="3"/>
      <c r="E12" s="3" t="s">
        <v>158</v>
      </c>
      <c r="F12" s="3"/>
      <c r="G12" s="3"/>
      <c r="H12" s="3" t="s">
        <v>159</v>
      </c>
      <c r="I12" s="3"/>
    </row>
    <row r="13" spans="2:9" ht="19.5" customHeight="1" x14ac:dyDescent="0.25">
      <c r="B13" s="1" t="s">
        <v>126</v>
      </c>
      <c r="C13" s="1"/>
      <c r="D13" s="1"/>
      <c r="E13" s="1" t="s">
        <v>127</v>
      </c>
      <c r="F13" s="1"/>
      <c r="G13" s="1"/>
      <c r="H13" s="1" t="s">
        <v>160</v>
      </c>
      <c r="I13" s="1"/>
    </row>
    <row r="14" spans="2:9" ht="12.75" customHeight="1" x14ac:dyDescent="0.25">
      <c r="B14" s="3" t="s">
        <v>161</v>
      </c>
      <c r="C14" s="3"/>
      <c r="D14" s="3"/>
      <c r="E14" s="3" t="s">
        <v>162</v>
      </c>
      <c r="F14" s="3"/>
      <c r="G14" s="3"/>
      <c r="H14" s="3"/>
      <c r="I14" s="3"/>
    </row>
    <row r="15" spans="2:9" ht="19.5" customHeight="1" x14ac:dyDescent="0.25">
      <c r="B15" s="1" t="s">
        <v>129</v>
      </c>
      <c r="C15" s="1"/>
      <c r="D15" s="1"/>
      <c r="E15" s="1" t="s">
        <v>163</v>
      </c>
      <c r="F15" s="1"/>
      <c r="G15" s="1"/>
      <c r="H15" s="1"/>
      <c r="I15" s="1"/>
    </row>
    <row r="16" spans="2:9" ht="12.75" customHeight="1" x14ac:dyDescent="0.25">
      <c r="B16" s="3" t="s">
        <v>164</v>
      </c>
      <c r="C16" s="3"/>
      <c r="D16" s="3" t="s">
        <v>165</v>
      </c>
      <c r="E16" s="3"/>
      <c r="F16" s="3"/>
      <c r="G16" s="3" t="s">
        <v>166</v>
      </c>
      <c r="H16" s="3"/>
      <c r="I16" s="3"/>
    </row>
    <row r="17" spans="2:9" ht="19.5" customHeight="1" x14ac:dyDescent="0.25">
      <c r="B17" s="1" t="s">
        <v>167</v>
      </c>
      <c r="C17" s="1"/>
      <c r="D17" s="1" t="s">
        <v>168</v>
      </c>
      <c r="E17" s="1"/>
      <c r="F17" s="1"/>
      <c r="G17" s="1" t="s">
        <v>129</v>
      </c>
      <c r="H17" s="1"/>
      <c r="I17" s="1"/>
    </row>
    <row r="18" spans="2:9" ht="12.75" customHeight="1" x14ac:dyDescent="0.25">
      <c r="B18" s="3" t="s">
        <v>169</v>
      </c>
      <c r="C18" s="3"/>
      <c r="D18" s="3"/>
      <c r="E18" s="3"/>
      <c r="F18" s="3"/>
      <c r="G18" s="3" t="s">
        <v>170</v>
      </c>
      <c r="H18" s="3"/>
      <c r="I18" s="3"/>
    </row>
    <row r="19" spans="2:9" ht="19.5" customHeight="1" x14ac:dyDescent="0.25">
      <c r="B19" s="1" t="s">
        <v>130</v>
      </c>
      <c r="C19" s="1"/>
      <c r="D19" s="1"/>
      <c r="E19" s="1"/>
      <c r="F19" s="1"/>
      <c r="G19" s="1" t="s">
        <v>171</v>
      </c>
      <c r="H19" s="1"/>
      <c r="I19" s="1"/>
    </row>
    <row r="21" spans="2:9" ht="19.5" customHeight="1" x14ac:dyDescent="0.25">
      <c r="B21" s="4" t="s">
        <v>172</v>
      </c>
      <c r="C21" s="4"/>
      <c r="D21" s="4"/>
      <c r="E21" s="4"/>
      <c r="F21" s="4"/>
      <c r="G21" s="4"/>
      <c r="H21" s="4"/>
      <c r="I21" s="4"/>
    </row>
    <row r="22" spans="2:9" ht="15.75" customHeight="1" x14ac:dyDescent="0.25">
      <c r="B22" s="36" t="s">
        <v>15</v>
      </c>
      <c r="C22" s="42" t="s">
        <v>17</v>
      </c>
      <c r="D22" s="42"/>
      <c r="E22" s="42" t="s">
        <v>18</v>
      </c>
      <c r="F22" s="42"/>
      <c r="G22" s="37" t="s">
        <v>159</v>
      </c>
      <c r="H22" s="42" t="s">
        <v>161</v>
      </c>
      <c r="I22" s="42"/>
    </row>
    <row r="23" spans="2:9" ht="18.75" customHeight="1" x14ac:dyDescent="0.25">
      <c r="B23" s="38" t="s">
        <v>173</v>
      </c>
      <c r="C23" s="43" t="s">
        <v>126</v>
      </c>
      <c r="D23" s="43"/>
      <c r="E23" s="43" t="s">
        <v>174</v>
      </c>
      <c r="F23" s="43"/>
      <c r="G23" s="39" t="s">
        <v>175</v>
      </c>
      <c r="H23" s="43" t="s">
        <v>129</v>
      </c>
      <c r="I23" s="43"/>
    </row>
    <row r="24" spans="2:9" ht="18.75" customHeight="1" x14ac:dyDescent="0.25">
      <c r="B24" s="40" t="s">
        <v>156</v>
      </c>
      <c r="C24" s="44"/>
      <c r="D24" s="44"/>
      <c r="E24" s="44"/>
      <c r="F24" s="44"/>
      <c r="G24" s="41"/>
      <c r="H24" s="44"/>
      <c r="I24" s="44"/>
    </row>
    <row r="25" spans="2:9" ht="18.75" customHeight="1" x14ac:dyDescent="0.25">
      <c r="B25" s="40" t="s">
        <v>176</v>
      </c>
      <c r="C25" s="44"/>
      <c r="D25" s="44"/>
      <c r="E25" s="44"/>
      <c r="F25" s="44"/>
      <c r="G25" s="41"/>
      <c r="H25" s="44"/>
      <c r="I25" s="44"/>
    </row>
    <row r="27" spans="2:9" ht="19.5" customHeight="1" x14ac:dyDescent="0.25">
      <c r="B27" s="4" t="s">
        <v>177</v>
      </c>
      <c r="C27" s="4"/>
      <c r="D27" s="4"/>
      <c r="E27" s="4"/>
      <c r="F27" s="4"/>
      <c r="G27" s="4"/>
      <c r="H27" s="4"/>
      <c r="I27" s="4"/>
    </row>
    <row r="28" spans="2:9" ht="12.75" customHeight="1" x14ac:dyDescent="0.25">
      <c r="B28" s="3" t="s">
        <v>178</v>
      </c>
      <c r="C28" s="3"/>
      <c r="D28" s="3" t="s">
        <v>179</v>
      </c>
      <c r="E28" s="3"/>
      <c r="F28" s="3"/>
      <c r="G28" s="3"/>
      <c r="H28" s="3"/>
      <c r="I28" s="3"/>
    </row>
    <row r="29" spans="2:9" ht="19.5" customHeight="1" x14ac:dyDescent="0.25">
      <c r="B29" s="1"/>
      <c r="C29" s="1"/>
      <c r="D29" s="1"/>
      <c r="E29" s="1"/>
      <c r="F29" s="1"/>
      <c r="G29" s="1"/>
      <c r="H29" s="1"/>
      <c r="I29" s="1"/>
    </row>
    <row r="31" spans="2:9" ht="19.5" customHeight="1" x14ac:dyDescent="0.25">
      <c r="B31" s="4" t="s">
        <v>180</v>
      </c>
      <c r="C31" s="4"/>
      <c r="D31" s="4"/>
      <c r="E31" s="4"/>
      <c r="F31" s="4"/>
      <c r="G31" s="4"/>
      <c r="H31" s="4"/>
      <c r="I31" s="4"/>
    </row>
    <row r="32" spans="2:9" ht="25.5" customHeight="1" x14ac:dyDescent="0.25">
      <c r="B32" s="45" t="s">
        <v>181</v>
      </c>
      <c r="C32" s="45"/>
      <c r="D32" s="45"/>
      <c r="E32" s="45"/>
      <c r="F32" s="45"/>
      <c r="G32" s="45"/>
      <c r="H32" s="45"/>
      <c r="I32" s="45"/>
    </row>
    <row r="34" spans="2:9" ht="21.75" customHeight="1" x14ac:dyDescent="0.25">
      <c r="B34" s="46" t="s">
        <v>182</v>
      </c>
      <c r="C34" s="46"/>
      <c r="D34" s="46"/>
      <c r="F34" s="47"/>
      <c r="G34" s="47"/>
      <c r="H34" s="47"/>
      <c r="I34" s="47"/>
    </row>
    <row r="35" spans="2:9" x14ac:dyDescent="0.25">
      <c r="B35" s="48" t="s">
        <v>183</v>
      </c>
      <c r="C35" s="48"/>
      <c r="D35" s="48"/>
      <c r="F35" s="48" t="s">
        <v>184</v>
      </c>
      <c r="G35" s="48"/>
      <c r="H35" s="48"/>
      <c r="I35" s="48"/>
    </row>
    <row r="38" spans="2:9" x14ac:dyDescent="0.25">
      <c r="B38" s="49" t="s">
        <v>185</v>
      </c>
      <c r="C38" s="49"/>
      <c r="D38" s="49"/>
      <c r="E38" s="49"/>
      <c r="F38" s="49"/>
      <c r="G38" s="49"/>
      <c r="H38" s="49"/>
      <c r="I38" s="49"/>
    </row>
    <row r="39" spans="2:9" ht="24" customHeight="1" x14ac:dyDescent="0.25">
      <c r="B39" s="50" t="s">
        <v>186</v>
      </c>
      <c r="C39" s="50"/>
      <c r="D39" s="50"/>
      <c r="E39" s="50"/>
      <c r="F39" s="50"/>
      <c r="G39" s="50"/>
      <c r="H39" s="50"/>
      <c r="I39" s="50"/>
    </row>
    <row r="40" spans="2:9" ht="24" customHeight="1" x14ac:dyDescent="0.25">
      <c r="B40" s="50" t="s">
        <v>187</v>
      </c>
      <c r="C40" s="50"/>
      <c r="D40" s="50"/>
      <c r="E40" s="50"/>
      <c r="F40" s="50"/>
      <c r="G40" s="50"/>
      <c r="H40" s="50"/>
      <c r="I40" s="50"/>
    </row>
    <row r="41" spans="2:9" ht="24" customHeight="1" x14ac:dyDescent="0.25">
      <c r="B41" s="50" t="s">
        <v>188</v>
      </c>
      <c r="C41" s="50"/>
      <c r="D41" s="50"/>
      <c r="E41" s="50"/>
      <c r="F41" s="50"/>
      <c r="G41" s="50"/>
      <c r="H41" s="50"/>
      <c r="I41" s="50"/>
    </row>
    <row r="42" spans="2:9" ht="24" customHeight="1" x14ac:dyDescent="0.25">
      <c r="B42" s="50" t="s">
        <v>189</v>
      </c>
      <c r="C42" s="50"/>
      <c r="D42" s="50"/>
      <c r="E42" s="50"/>
      <c r="F42" s="50"/>
      <c r="G42" s="50"/>
      <c r="H42" s="50"/>
      <c r="I42" s="50"/>
    </row>
    <row r="43" spans="2:9" ht="24" customHeight="1" x14ac:dyDescent="0.25">
      <c r="B43" s="50" t="s">
        <v>190</v>
      </c>
      <c r="C43" s="50"/>
      <c r="D43" s="50"/>
      <c r="E43" s="50"/>
      <c r="F43" s="50"/>
      <c r="G43" s="50"/>
      <c r="H43" s="50"/>
      <c r="I43" s="50"/>
    </row>
  </sheetData>
  <mergeCells count="62">
    <mergeCell ref="B41:I41"/>
    <mergeCell ref="B42:I42"/>
    <mergeCell ref="B43:I43"/>
    <mergeCell ref="B35:D35"/>
    <mergeCell ref="F35:I35"/>
    <mergeCell ref="B38:I38"/>
    <mergeCell ref="B39:I39"/>
    <mergeCell ref="B40:I40"/>
    <mergeCell ref="B29:C29"/>
    <mergeCell ref="D29:I29"/>
    <mergeCell ref="B31:I31"/>
    <mergeCell ref="B32:I32"/>
    <mergeCell ref="B34:D34"/>
    <mergeCell ref="F34:I34"/>
    <mergeCell ref="C25:D25"/>
    <mergeCell ref="E25:F25"/>
    <mergeCell ref="H25:I25"/>
    <mergeCell ref="B27:I27"/>
    <mergeCell ref="B28:C28"/>
    <mergeCell ref="D28:I28"/>
    <mergeCell ref="C23:D23"/>
    <mergeCell ref="E23:F23"/>
    <mergeCell ref="H23:I23"/>
    <mergeCell ref="C24:D24"/>
    <mergeCell ref="E24:F24"/>
    <mergeCell ref="H24:I24"/>
    <mergeCell ref="B19:F19"/>
    <mergeCell ref="G19:I19"/>
    <mergeCell ref="B21:I21"/>
    <mergeCell ref="C22:D22"/>
    <mergeCell ref="E22:F22"/>
    <mergeCell ref="H22:I22"/>
    <mergeCell ref="B17:C17"/>
    <mergeCell ref="D17:F17"/>
    <mergeCell ref="G17:I17"/>
    <mergeCell ref="B18:F18"/>
    <mergeCell ref="G18:I18"/>
    <mergeCell ref="B14:D14"/>
    <mergeCell ref="E14:I14"/>
    <mergeCell ref="B15:D15"/>
    <mergeCell ref="E15:I15"/>
    <mergeCell ref="B16:C16"/>
    <mergeCell ref="D16:F16"/>
    <mergeCell ref="G16:I16"/>
    <mergeCell ref="B11:I11"/>
    <mergeCell ref="B12:D12"/>
    <mergeCell ref="E12:G12"/>
    <mergeCell ref="H12:I12"/>
    <mergeCell ref="B13:D13"/>
    <mergeCell ref="E13:G13"/>
    <mergeCell ref="H13:I13"/>
    <mergeCell ref="B8:C8"/>
    <mergeCell ref="D8:E8"/>
    <mergeCell ref="H8:I8"/>
    <mergeCell ref="B9:C9"/>
    <mergeCell ref="D9:E9"/>
    <mergeCell ref="H9:I9"/>
    <mergeCell ref="B1:I1"/>
    <mergeCell ref="B2:I2"/>
    <mergeCell ref="B4:I4"/>
    <mergeCell ref="B5:I5"/>
    <mergeCell ref="B7:I7"/>
  </mergeCells>
  <pageMargins left="0.5" right="0.5" top="0.5" bottom="0.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Meldescheinregister</vt:lpstr>
      <vt:lpstr>Meldeschein (Formular)</vt:lpstr>
      <vt:lpstr>'Meldeschein (Formular)'!Druckbereich</vt:lpstr>
      <vt:lpstr>Meldescheinregister!Druckbereich</vt:lpstr>
      <vt:lpstr>Meldescheinregister!Drucktitel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2026-07-24T09:13:55Z</dcterms:created>
  <dcterms:modified xsi:type="dcterms:W3CDTF">2026-08-06T09:02:11Z</dcterms:modified>
  <dc:language>en-US</dc:language>
</cp:coreProperties>
</file>