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E639FC1C-6AFC-4855-BAF2-FADBC01584EC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Monatsbudget" sheetId="1" r:id="rId1"/>
  </sheets>
  <definedNames>
    <definedName name="_xlnm.Print_Area" localSheetId="0">Monatsbudget!$B$1:$G$44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7" i="1" l="1"/>
  <c r="F35" i="1"/>
  <c r="E35" i="1"/>
  <c r="D35" i="1"/>
  <c r="C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D19" i="1"/>
  <c r="B10" i="1" s="1"/>
  <c r="C19" i="1"/>
  <c r="F18" i="1"/>
  <c r="E18" i="1"/>
  <c r="F16" i="1"/>
  <c r="E16" i="1"/>
  <c r="F15" i="1"/>
  <c r="E15" i="1"/>
  <c r="F14" i="1"/>
  <c r="E14" i="1"/>
  <c r="G10" i="1"/>
  <c r="F10" i="1"/>
  <c r="D10" i="1"/>
  <c r="B2" i="1"/>
  <c r="F19" i="1" l="1"/>
  <c r="E19" i="1"/>
  <c r="F2" i="1"/>
</calcChain>
</file>

<file path=xl/sharedStrings.xml><?xml version="1.0" encoding="utf-8"?>
<sst xmlns="http://schemas.openxmlformats.org/spreadsheetml/2006/main" count="69" uniqueCount="63">
  <si>
    <t>Monatliche Ausgaben</t>
  </si>
  <si>
    <t>Januar</t>
  </si>
  <si>
    <t>Februar</t>
  </si>
  <si>
    <t>März</t>
  </si>
  <si>
    <t>April</t>
  </si>
  <si>
    <t>EINSTELLUNGEN</t>
  </si>
  <si>
    <t>Mai</t>
  </si>
  <si>
    <t>Monat</t>
  </si>
  <si>
    <t>Jahr</t>
  </si>
  <si>
    <t>Haushalt</t>
  </si>
  <si>
    <t>Währung</t>
  </si>
  <si>
    <t>Juni</t>
  </si>
  <si>
    <t>Musterhaushalt</t>
  </si>
  <si>
    <t>EUR (€)</t>
  </si>
  <si>
    <t>Juli</t>
  </si>
  <si>
    <t>August</t>
  </si>
  <si>
    <t>Einnahmen gesamt</t>
  </si>
  <si>
    <t>Ausgaben gesamt</t>
  </si>
  <si>
    <t>Saldo</t>
  </si>
  <si>
    <t>Sparquote</t>
  </si>
  <si>
    <t>September</t>
  </si>
  <si>
    <t>Oktober</t>
  </si>
  <si>
    <t>November</t>
  </si>
  <si>
    <t>EINNAHMEN</t>
  </si>
  <si>
    <t>Dezember</t>
  </si>
  <si>
    <t>Quelle</t>
  </si>
  <si>
    <t>Budget</t>
  </si>
  <si>
    <t>Ist</t>
  </si>
  <si>
    <t>Differenz</t>
  </si>
  <si>
    <t>Auslastung</t>
  </si>
  <si>
    <t>Bemerkung</t>
  </si>
  <si>
    <t>Nettogehalt</t>
  </si>
  <si>
    <t>monatliches Grundeinkommen</t>
  </si>
  <si>
    <t>Nebeneinkünfte</t>
  </si>
  <si>
    <t>z. B. freiberufliche Tätigkeit</t>
  </si>
  <si>
    <t>Sonstige Einnahmen</t>
  </si>
  <si>
    <t>Zinsen, Rückerstattungen</t>
  </si>
  <si>
    <t>Summe Einnahmen</t>
  </si>
  <si>
    <t>AUSGABEN</t>
  </si>
  <si>
    <t>Kategorie</t>
  </si>
  <si>
    <t>Wohnen &amp; Nebenkosten</t>
  </si>
  <si>
    <t>inkl. Strom, Wasser, Heizung</t>
  </si>
  <si>
    <t>Lebensmittel &amp; Haushalt</t>
  </si>
  <si>
    <t>Einkäufe &amp; Drogerie</t>
  </si>
  <si>
    <t>Mobilität</t>
  </si>
  <si>
    <t>Ticket, Sprit, Reparatur</t>
  </si>
  <si>
    <t>Versicherungen &amp; Vorsorge</t>
  </si>
  <si>
    <t>Haftpflicht, Altersvorsorge</t>
  </si>
  <si>
    <t>Gesundheit</t>
  </si>
  <si>
    <t>Apotheke, Zuzahlungen</t>
  </si>
  <si>
    <t>Freizeit &amp; Hobbys</t>
  </si>
  <si>
    <t>Sport, Ausgehen, Kultur</t>
  </si>
  <si>
    <t>Abos &amp; Verträge</t>
  </si>
  <si>
    <t>Streaming, Mobilfunk, Cloud</t>
  </si>
  <si>
    <t>Sonstiges</t>
  </si>
  <si>
    <t>unvorhergesehene Posten</t>
  </si>
  <si>
    <t>Summe Ausgaben</t>
  </si>
  <si>
    <t>Hinweise</t>
  </si>
  <si>
    <t>•  Nur die Felder Budget und Ist ausfüllen – Differenz, Auslastung, Summen, Saldo und Sparquote werden automatisch berechnet.</t>
  </si>
  <si>
    <t>•  Bei den Ausgaben bedeutet eine positive Differenz „unter Budget“ (Budget − Ist); bei den Einnahmen „mehr als geplant“ (Ist − Budget).</t>
  </si>
  <si>
    <t>•  Die Auslastung zeigt den Ist-Wert als Prozent des Budgets; der Balken hebt die größten Kostentreiber hervor.</t>
  </si>
  <si>
    <t>•  Der Saldo wird bei einem Überschuss grün, bei einem Defizit rot dargestellt. Jährliche Kosten durch 12 teilen und monatlich eintragen.</t>
  </si>
  <si>
    <t>•  Alle Haushalts-, Kategorie- und Betragsangaben sind frei erfunden und dienen ausschließlich als Beispiel (Stand 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</si>
</sst>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0.0%"/>
  </numFmts>
  <fonts count="16" x14ac:knownFonts="1">
    <font>
      <sz val="11"/>
      <color theme="1"/>
      <name val="Calibri"/>
      <family val="2"/>
      <charset val="1"/>
    </font>
    <font>
      <b/>
      <sz val="24"/>
      <color rgb="FFFFFFFF"/>
      <name val="Calibri"/>
      <charset val="1"/>
    </font>
    <font>
      <i/>
      <sz val="10"/>
      <color rgb="FF47617A"/>
      <name val="Calibri"/>
      <charset val="1"/>
    </font>
    <font>
      <b/>
      <sz val="10"/>
      <color rgb="FF0E6E76"/>
      <name val="Calibri"/>
      <charset val="1"/>
    </font>
    <font>
      <b/>
      <sz val="11"/>
      <color rgb="FFFFFFFF"/>
      <name val="Calibri"/>
      <charset val="1"/>
    </font>
    <font>
      <b/>
      <sz val="9"/>
      <color rgb="FF47617A"/>
      <name val="Calibri"/>
      <charset val="1"/>
    </font>
    <font>
      <b/>
      <sz val="11"/>
      <color rgb="FF0E6E76"/>
      <name val="Calibri"/>
      <charset val="1"/>
    </font>
    <font>
      <b/>
      <sz val="15"/>
      <color rgb="FF0E6E76"/>
      <name val="Calibri"/>
      <charset val="1"/>
    </font>
    <font>
      <b/>
      <sz val="15"/>
      <color rgb="FFB4791C"/>
      <name val="Calibri"/>
      <charset val="1"/>
    </font>
    <font>
      <b/>
      <sz val="10"/>
      <color rgb="FFFFFFFF"/>
      <name val="Calibri"/>
      <charset val="1"/>
    </font>
    <font>
      <b/>
      <sz val="10"/>
      <color rgb="FF173B40"/>
      <name val="Calibri"/>
      <charset val="1"/>
    </font>
    <font>
      <sz val="10"/>
      <color rgb="FF2B2B2B"/>
      <name val="Calibri"/>
      <charset val="1"/>
    </font>
    <font>
      <i/>
      <sz val="9"/>
      <color rgb="FF47617A"/>
      <name val="Calibri"/>
      <charset val="1"/>
    </font>
    <font>
      <b/>
      <sz val="12"/>
      <color rgb="FFFFFFFF"/>
      <name val="Calibri"/>
      <charset val="1"/>
    </font>
    <font>
      <b/>
      <sz val="10"/>
      <color rgb="FF14868F"/>
      <name val="Calibri"/>
      <charset val="1"/>
    </font>
    <font>
      <sz val="9"/>
      <color rgb="FF595959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0E6E76"/>
        <bgColor rgb="FF14868F"/>
      </patternFill>
    </fill>
    <fill>
      <patternFill patternType="solid">
        <fgColor rgb="FF14868F"/>
        <bgColor rgb="FF0E6E76"/>
      </patternFill>
    </fill>
    <fill>
      <patternFill patternType="solid">
        <fgColor rgb="FFE0A32E"/>
        <bgColor rgb="FFFFCC00"/>
      </patternFill>
    </fill>
    <fill>
      <patternFill patternType="solid">
        <fgColor rgb="FF2E8B5E"/>
        <bgColor rgb="FF14868F"/>
      </patternFill>
    </fill>
    <fill>
      <patternFill patternType="solid">
        <fgColor rgb="FF47617A"/>
        <bgColor rgb="FF595959"/>
      </patternFill>
    </fill>
    <fill>
      <patternFill patternType="solid">
        <fgColor rgb="FF7FC5CC"/>
        <bgColor rgb="FFC0C0C0"/>
      </patternFill>
    </fill>
    <fill>
      <patternFill patternType="solid">
        <fgColor rgb="FFFFFBF0"/>
        <bgColor rgb="FFFFFFFF"/>
      </patternFill>
    </fill>
    <fill>
      <patternFill patternType="solid">
        <fgColor rgb="FFEAF4F5"/>
        <bgColor rgb="FFFFFBF0"/>
      </patternFill>
    </fill>
    <fill>
      <patternFill patternType="solid">
        <fgColor rgb="FFFFFFFF"/>
        <bgColor rgb="FFFFFBF0"/>
      </patternFill>
    </fill>
    <fill>
      <patternFill patternType="solid">
        <fgColor rgb="FF173B40"/>
        <bgColor rgb="FF2B2B2B"/>
      </patternFill>
    </fill>
  </fills>
  <borders count="6">
    <border>
      <left/>
      <right/>
      <top/>
      <bottom/>
      <diagonal/>
    </border>
    <border>
      <left style="thin">
        <color rgb="FFE0A32E"/>
      </left>
      <right style="thin">
        <color rgb="FFE0A32E"/>
      </right>
      <top style="thin">
        <color rgb="FFE0A32E"/>
      </top>
      <bottom style="thin">
        <color rgb="FFE0A32E"/>
      </bottom>
      <diagonal/>
    </border>
    <border>
      <left style="thin">
        <color rgb="FFE0A32E"/>
      </left>
      <right/>
      <top style="thin">
        <color rgb="FFE0A32E"/>
      </top>
      <bottom style="thin">
        <color rgb="FFE0A32E"/>
      </bottom>
      <diagonal/>
    </border>
    <border>
      <left style="thin">
        <color rgb="FFCFE4E6"/>
      </left>
      <right/>
      <top style="thin">
        <color rgb="FFCFE4E6"/>
      </top>
      <bottom style="thin">
        <color rgb="FFCFE4E6"/>
      </bottom>
      <diagonal/>
    </border>
    <border>
      <left style="thin">
        <color rgb="FFCFE4E6"/>
      </left>
      <right style="thin">
        <color rgb="FFCFE4E6"/>
      </right>
      <top style="thin">
        <color rgb="FFCFE4E6"/>
      </top>
      <bottom style="thin">
        <color rgb="FFCFE4E6"/>
      </bottom>
      <diagonal/>
    </border>
    <border>
      <left/>
      <right/>
      <top/>
      <bottom style="medium">
        <color rgb="FFE0A32E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5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indent="1"/>
    </xf>
    <xf numFmtId="164" fontId="7" fillId="10" borderId="3" xfId="0" applyNumberFormat="1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5" fillId="0" borderId="0" xfId="0" applyFont="1" applyAlignment="1">
      <alignment horizontal="left" vertical="center" indent="1"/>
    </xf>
    <xf numFmtId="0" fontId="6" fillId="8" borderId="1" xfId="0" applyFont="1" applyFill="1" applyBorder="1" applyAlignment="1">
      <alignment horizontal="center" vertical="center"/>
    </xf>
    <xf numFmtId="1" fontId="6" fillId="8" borderId="1" xfId="0" applyNumberFormat="1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164" fontId="7" fillId="10" borderId="4" xfId="0" applyNumberFormat="1" applyFont="1" applyFill="1" applyBorder="1" applyAlignment="1">
      <alignment horizontal="center" vertical="center"/>
    </xf>
    <xf numFmtId="165" fontId="8" fillId="10" borderId="4" xfId="0" applyNumberFormat="1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left" vertical="center" indent="1"/>
    </xf>
    <xf numFmtId="0" fontId="9" fillId="11" borderId="5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left" vertical="center" indent="1"/>
    </xf>
    <xf numFmtId="164" fontId="11" fillId="9" borderId="4" xfId="0" applyNumberFormat="1" applyFont="1" applyFill="1" applyBorder="1" applyAlignment="1">
      <alignment horizontal="right" vertical="center"/>
    </xf>
    <xf numFmtId="9" fontId="11" fillId="9" borderId="4" xfId="0" applyNumberFormat="1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left" vertical="center" indent="1"/>
    </xf>
    <xf numFmtId="0" fontId="10" fillId="10" borderId="4" xfId="0" applyFont="1" applyFill="1" applyBorder="1" applyAlignment="1">
      <alignment horizontal="left" vertical="center" indent="1"/>
    </xf>
    <xf numFmtId="164" fontId="11" fillId="10" borderId="4" xfId="0" applyNumberFormat="1" applyFont="1" applyFill="1" applyBorder="1" applyAlignment="1">
      <alignment horizontal="right" vertical="center"/>
    </xf>
    <xf numFmtId="9" fontId="11" fillId="10" borderId="4" xfId="0" applyNumberFormat="1" applyFont="1" applyFill="1" applyBorder="1" applyAlignment="1">
      <alignment horizontal="center" vertical="center"/>
    </xf>
    <xf numFmtId="0" fontId="12" fillId="10" borderId="4" xfId="0" applyFont="1" applyFill="1" applyBorder="1" applyAlignment="1">
      <alignment horizontal="left" vertical="center" indent="1"/>
    </xf>
    <xf numFmtId="0" fontId="11" fillId="9" borderId="4" xfId="0" applyFont="1" applyFill="1" applyBorder="1" applyAlignment="1">
      <alignment horizontal="left" vertical="center" indent="1"/>
    </xf>
    <xf numFmtId="0" fontId="0" fillId="9" borderId="4" xfId="0" applyFill="1" applyBorder="1"/>
    <xf numFmtId="0" fontId="10" fillId="7" borderId="4" xfId="0" applyFont="1" applyFill="1" applyBorder="1" applyAlignment="1">
      <alignment horizontal="left" vertical="center" indent="1"/>
    </xf>
    <xf numFmtId="164" fontId="10" fillId="7" borderId="4" xfId="0" applyNumberFormat="1" applyFont="1" applyFill="1" applyBorder="1" applyAlignment="1">
      <alignment horizontal="right" vertical="center"/>
    </xf>
    <xf numFmtId="9" fontId="10" fillId="7" borderId="4" xfId="0" applyNumberFormat="1" applyFont="1" applyFill="1" applyBorder="1" applyAlignment="1">
      <alignment horizontal="center" vertical="center"/>
    </xf>
    <xf numFmtId="0" fontId="0" fillId="7" borderId="4" xfId="0" applyFill="1" applyBorder="1"/>
    <xf numFmtId="0" fontId="11" fillId="10" borderId="4" xfId="0" applyFont="1" applyFill="1" applyBorder="1" applyAlignment="1">
      <alignment horizontal="left" vertical="center" indent="1"/>
    </xf>
    <xf numFmtId="0" fontId="0" fillId="10" borderId="4" xfId="0" applyFill="1" applyBorder="1"/>
    <xf numFmtId="0" fontId="14" fillId="0" borderId="0" xfId="0" applyFont="1"/>
  </cellXfs>
  <cellStyles count="1">
    <cellStyle name="Standard" xfId="0" builtinId="0"/>
  </cellStyles>
  <dxfs count="7">
    <dxf>
      <font>
        <b/>
        <sz val="10"/>
        <color rgb="FFC0392B"/>
        <name val="Calibri"/>
        <charset val="1"/>
      </font>
    </dxf>
    <dxf>
      <font>
        <b/>
        <sz val="10"/>
        <color rgb="FFC0392B"/>
        <name val="Calibri"/>
        <charset val="1"/>
      </font>
    </dxf>
    <dxf>
      <font>
        <b/>
        <sz val="10"/>
        <color rgb="FF2E8B5E"/>
        <name val="Calibri"/>
        <charset val="1"/>
      </font>
    </dxf>
    <dxf>
      <font>
        <b/>
        <sz val="10"/>
        <color rgb="FFC0392B"/>
        <name val="Calibri"/>
        <charset val="1"/>
      </font>
    </dxf>
    <dxf>
      <font>
        <b/>
        <sz val="10"/>
        <color rgb="FF2E8B5E"/>
        <name val="Calibri"/>
        <charset val="1"/>
      </font>
    </dxf>
    <dxf>
      <font>
        <b/>
        <sz val="12"/>
        <color rgb="FFFFFFFF"/>
        <name val="Calibri"/>
        <charset val="1"/>
      </font>
      <fill>
        <patternFill>
          <bgColor rgb="FFC0392B"/>
        </patternFill>
      </fill>
    </dxf>
    <dxf>
      <font>
        <b/>
        <sz val="12"/>
        <color rgb="FFFFFFFF"/>
        <name val="Calibri"/>
        <charset val="1"/>
      </font>
      <fill>
        <patternFill>
          <bgColor rgb="FF2E8B5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791C"/>
      <rgbColor rgb="FF800080"/>
      <rgbColor rgb="FF14868F"/>
      <rgbColor rgb="FFC0C0C0"/>
      <rgbColor rgb="FF595959"/>
      <rgbColor rgb="FF9999FF"/>
      <rgbColor rgb="FF993366"/>
      <rgbColor rgb="FFFFFBF0"/>
      <rgbColor rgb="FFEAF4F5"/>
      <rgbColor rgb="FF660066"/>
      <rgbColor rgb="FFFF8080"/>
      <rgbColor rgb="FF0066CC"/>
      <rgbColor rgb="FFCFE4E6"/>
      <rgbColor rgb="FF000080"/>
      <rgbColor rgb="FFFF00FF"/>
      <rgbColor rgb="FFFFFF00"/>
      <rgbColor rgb="FF00FFFF"/>
      <rgbColor rgb="FF800080"/>
      <rgbColor rgb="FF800000"/>
      <rgbColor rgb="FF0E6E76"/>
      <rgbColor rgb="FF0000FF"/>
      <rgbColor rgb="FF00CCFF"/>
      <rgbColor rgb="FFCCFFFF"/>
      <rgbColor rgb="FFCCFFCC"/>
      <rgbColor rgb="FFFFFF99"/>
      <rgbColor rgb="FF7FC5CC"/>
      <rgbColor rgb="FFFF99CC"/>
      <rgbColor rgb="FFCC99FF"/>
      <rgbColor rgb="FFFFCC99"/>
      <rgbColor rgb="FF3366FF"/>
      <rgbColor rgb="FF33CCCC"/>
      <rgbColor rgb="FF99CC00"/>
      <rgbColor rgb="FFFFCC00"/>
      <rgbColor rgb="FFE0A32E"/>
      <rgbColor rgb="FFFF6600"/>
      <rgbColor rgb="FF47617A"/>
      <rgbColor rgb="FF969696"/>
      <rgbColor rgb="FF173B40"/>
      <rgbColor rgb="FF2E8B5E"/>
      <rgbColor rgb="FF003300"/>
      <rgbColor rgb="FF333300"/>
      <rgbColor rgb="FFC0392B"/>
      <rgbColor rgb="FF993366"/>
      <rgbColor rgb="FF333399"/>
      <rgbColor rgb="FF2B2B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4"/>
  <sheetViews>
    <sheetView showGridLines="0" tabSelected="1" zoomScaleNormal="100" workbookViewId="0">
      <pane xSplit="1" ySplit="13" topLeftCell="B14" activePane="bottomRight" state="frozen"/>
      <selection pane="topRight" activeCell="B1" sqref="B1"/>
      <selection pane="bottomLeft" activeCell="A14" sqref="A14"/>
      <selection pane="bottomRight" activeCell="B44" sqref="B44:G44"/>
    </sheetView>
  </sheetViews>
  <sheetFormatPr baseColWidth="10" defaultColWidth="8.7109375" defaultRowHeight="15" x14ac:dyDescent="0.25"/>
  <cols>
    <col min="1" max="1" width="2.42578125" customWidth="1"/>
    <col min="2" max="2" width="30" customWidth="1"/>
    <col min="3" max="5" width="15" customWidth="1"/>
    <col min="6" max="6" width="13" customWidth="1"/>
    <col min="7" max="7" width="24.7109375" bestFit="1" customWidth="1"/>
    <col min="10" max="10" width="13" hidden="1" customWidth="1"/>
  </cols>
  <sheetData>
    <row r="1" spans="2:10" ht="37.5" customHeight="1" x14ac:dyDescent="0.25">
      <c r="B1" s="11" t="s">
        <v>0</v>
      </c>
      <c r="C1" s="11"/>
      <c r="D1" s="11"/>
      <c r="E1" s="11"/>
      <c r="F1" s="11"/>
      <c r="G1" s="11"/>
      <c r="J1" t="s">
        <v>1</v>
      </c>
    </row>
    <row r="2" spans="2:10" ht="19.5" customHeight="1" x14ac:dyDescent="0.25">
      <c r="B2" s="10" t="str">
        <f>"Musterhaushalt  ·  "&amp;$B$7&amp;" "&amp;$C$7&amp;"  ·  Haushaltsbudget"</f>
        <v>Musterhaushalt  ·  Januar 2026  ·  Haushaltsbudget</v>
      </c>
      <c r="C2" s="10"/>
      <c r="D2" s="10"/>
      <c r="E2" s="10"/>
      <c r="F2" s="9" t="str">
        <f>IF(D19-D35&gt;=0,"✔ Budget eingehalten","✖ Budget überschritten")</f>
        <v>✔ Budget eingehalten</v>
      </c>
      <c r="G2" s="9"/>
      <c r="J2" t="s">
        <v>2</v>
      </c>
    </row>
    <row r="3" spans="2:10" ht="6" customHeight="1" x14ac:dyDescent="0.25">
      <c r="B3" s="12"/>
      <c r="C3" s="13"/>
      <c r="D3" s="14"/>
      <c r="E3" s="15"/>
      <c r="F3" s="16"/>
      <c r="G3" s="17"/>
      <c r="J3" t="s">
        <v>3</v>
      </c>
    </row>
    <row r="4" spans="2:10" ht="7.5" customHeight="1" x14ac:dyDescent="0.25">
      <c r="J4" t="s">
        <v>4</v>
      </c>
    </row>
    <row r="5" spans="2:10" ht="19.5" customHeight="1" x14ac:dyDescent="0.25">
      <c r="B5" s="8" t="s">
        <v>5</v>
      </c>
      <c r="C5" s="8"/>
      <c r="D5" s="8"/>
      <c r="E5" s="8"/>
      <c r="F5" s="8"/>
      <c r="G5" s="8"/>
      <c r="J5" t="s">
        <v>6</v>
      </c>
    </row>
    <row r="6" spans="2:10" ht="15.75" customHeight="1" x14ac:dyDescent="0.25">
      <c r="B6" s="18" t="s">
        <v>7</v>
      </c>
      <c r="C6" s="18" t="s">
        <v>8</v>
      </c>
      <c r="D6" s="7" t="s">
        <v>9</v>
      </c>
      <c r="E6" s="7"/>
      <c r="F6" s="7" t="s">
        <v>10</v>
      </c>
      <c r="G6" s="7"/>
      <c r="J6" t="s">
        <v>11</v>
      </c>
    </row>
    <row r="7" spans="2:10" ht="21.75" customHeight="1" x14ac:dyDescent="0.25">
      <c r="B7" s="19" t="s">
        <v>1</v>
      </c>
      <c r="C7" s="20">
        <v>2026</v>
      </c>
      <c r="D7" s="6" t="s">
        <v>12</v>
      </c>
      <c r="E7" s="6"/>
      <c r="F7" s="6" t="s">
        <v>13</v>
      </c>
      <c r="G7" s="6"/>
      <c r="J7" t="s">
        <v>14</v>
      </c>
    </row>
    <row r="8" spans="2:10" ht="7.5" customHeight="1" x14ac:dyDescent="0.25">
      <c r="J8" t="s">
        <v>15</v>
      </c>
    </row>
    <row r="9" spans="2:10" ht="15" customHeight="1" x14ac:dyDescent="0.25">
      <c r="B9" s="5" t="s">
        <v>16</v>
      </c>
      <c r="C9" s="5"/>
      <c r="D9" s="5" t="s">
        <v>17</v>
      </c>
      <c r="E9" s="5"/>
      <c r="F9" s="21" t="s">
        <v>18</v>
      </c>
      <c r="G9" s="21" t="s">
        <v>19</v>
      </c>
      <c r="J9" t="s">
        <v>20</v>
      </c>
    </row>
    <row r="10" spans="2:10" ht="25.5" customHeight="1" x14ac:dyDescent="0.25">
      <c r="B10" s="4">
        <f>D19</f>
        <v>3200</v>
      </c>
      <c r="C10" s="4"/>
      <c r="D10" s="4">
        <f>D35</f>
        <v>2519</v>
      </c>
      <c r="E10" s="4"/>
      <c r="F10" s="22">
        <f>D19-D35</f>
        <v>681</v>
      </c>
      <c r="G10" s="23">
        <f>IFERROR((D19-D35)/D19,0)</f>
        <v>0.21281249999999999</v>
      </c>
      <c r="J10" t="s">
        <v>21</v>
      </c>
    </row>
    <row r="11" spans="2:10" ht="7.5" customHeight="1" x14ac:dyDescent="0.25">
      <c r="J11" t="s">
        <v>22</v>
      </c>
    </row>
    <row r="12" spans="2:10" ht="19.5" customHeight="1" x14ac:dyDescent="0.25">
      <c r="B12" s="3" t="s">
        <v>23</v>
      </c>
      <c r="C12" s="3"/>
      <c r="D12" s="3"/>
      <c r="E12" s="3"/>
      <c r="F12" s="3"/>
      <c r="G12" s="3"/>
      <c r="J12" t="s">
        <v>24</v>
      </c>
    </row>
    <row r="13" spans="2:10" ht="21.75" customHeight="1" x14ac:dyDescent="0.25">
      <c r="B13" s="24" t="s">
        <v>25</v>
      </c>
      <c r="C13" s="25" t="s">
        <v>26</v>
      </c>
      <c r="D13" s="25" t="s">
        <v>27</v>
      </c>
      <c r="E13" s="25" t="s">
        <v>28</v>
      </c>
      <c r="F13" s="25" t="s">
        <v>29</v>
      </c>
      <c r="G13" s="24" t="s">
        <v>30</v>
      </c>
    </row>
    <row r="14" spans="2:10" x14ac:dyDescent="0.25">
      <c r="B14" s="26" t="s">
        <v>31</v>
      </c>
      <c r="C14" s="27">
        <v>2800</v>
      </c>
      <c r="D14" s="27">
        <v>2800</v>
      </c>
      <c r="E14" s="27">
        <f>IF($D14="","",$D14-$C14)</f>
        <v>0</v>
      </c>
      <c r="F14" s="28">
        <f>IF(OR($C14="",$C14=0),"",$D14/$C14)</f>
        <v>1</v>
      </c>
      <c r="G14" s="29" t="s">
        <v>32</v>
      </c>
    </row>
    <row r="15" spans="2:10" x14ac:dyDescent="0.25">
      <c r="B15" s="30" t="s">
        <v>33</v>
      </c>
      <c r="C15" s="31">
        <v>250</v>
      </c>
      <c r="D15" s="31">
        <v>320</v>
      </c>
      <c r="E15" s="31">
        <f>IF($D15="","",$D15-$C15)</f>
        <v>70</v>
      </c>
      <c r="F15" s="32">
        <f>IF(OR($C15="",$C15=0),"",$D15/$C15)</f>
        <v>1.28</v>
      </c>
      <c r="G15" s="33" t="s">
        <v>34</v>
      </c>
    </row>
    <row r="16" spans="2:10" x14ac:dyDescent="0.25">
      <c r="B16" s="26" t="s">
        <v>35</v>
      </c>
      <c r="C16" s="27">
        <v>100</v>
      </c>
      <c r="D16" s="27">
        <v>80</v>
      </c>
      <c r="E16" s="27">
        <f>IF($D16="","",$D16-$C16)</f>
        <v>-20</v>
      </c>
      <c r="F16" s="28">
        <f>IF(OR($C16="",$C16=0),"",$D16/$C16)</f>
        <v>0.8</v>
      </c>
      <c r="G16" s="29" t="s">
        <v>36</v>
      </c>
    </row>
    <row r="18" spans="2:7" x14ac:dyDescent="0.25">
      <c r="B18" s="34"/>
      <c r="C18" s="27"/>
      <c r="D18" s="27"/>
      <c r="E18" s="27" t="str">
        <f>IF($D18="","",$D18-$C18)</f>
        <v/>
      </c>
      <c r="F18" s="28" t="str">
        <f>IF(OR($C18="",$C18=0),"",$D18/$C18)</f>
        <v/>
      </c>
      <c r="G18" s="35"/>
    </row>
    <row r="19" spans="2:7" ht="19.5" customHeight="1" x14ac:dyDescent="0.25">
      <c r="B19" s="36" t="s">
        <v>37</v>
      </c>
      <c r="C19" s="37">
        <f>SUM(C14:C18)</f>
        <v>3150</v>
      </c>
      <c r="D19" s="37">
        <f>SUM(D14:D18)</f>
        <v>3200</v>
      </c>
      <c r="E19" s="37">
        <f>D19-C19</f>
        <v>50</v>
      </c>
      <c r="F19" s="38">
        <f>IFERROR(D19/C19,"")</f>
        <v>1.0158730158730158</v>
      </c>
      <c r="G19" s="39"/>
    </row>
    <row r="20" spans="2:7" ht="7.5" customHeight="1" x14ac:dyDescent="0.25"/>
    <row r="21" spans="2:7" ht="19.5" customHeight="1" x14ac:dyDescent="0.25">
      <c r="B21" s="3" t="s">
        <v>38</v>
      </c>
      <c r="C21" s="3"/>
      <c r="D21" s="3"/>
      <c r="E21" s="3"/>
      <c r="F21" s="3"/>
      <c r="G21" s="3"/>
    </row>
    <row r="22" spans="2:7" ht="21.75" customHeight="1" x14ac:dyDescent="0.25">
      <c r="B22" s="24" t="s">
        <v>39</v>
      </c>
      <c r="C22" s="25" t="s">
        <v>26</v>
      </c>
      <c r="D22" s="25" t="s">
        <v>27</v>
      </c>
      <c r="E22" s="25" t="s">
        <v>28</v>
      </c>
      <c r="F22" s="25" t="s">
        <v>29</v>
      </c>
      <c r="G22" s="24" t="s">
        <v>30</v>
      </c>
    </row>
    <row r="23" spans="2:7" x14ac:dyDescent="0.25">
      <c r="B23" s="30" t="s">
        <v>40</v>
      </c>
      <c r="C23" s="31">
        <v>1050</v>
      </c>
      <c r="D23" s="31">
        <v>1080</v>
      </c>
      <c r="E23" s="31">
        <f t="shared" ref="E23:E34" si="0">IF($D23="","",$C23-$D23)</f>
        <v>-30</v>
      </c>
      <c r="F23" s="32">
        <f t="shared" ref="F23:F34" si="1">IF(OR($C23="",$C23=0),"",$D23/$C23)</f>
        <v>1.0285714285714285</v>
      </c>
      <c r="G23" s="33" t="s">
        <v>41</v>
      </c>
    </row>
    <row r="24" spans="2:7" x14ac:dyDescent="0.25">
      <c r="B24" s="26" t="s">
        <v>42</v>
      </c>
      <c r="C24" s="27">
        <v>450</v>
      </c>
      <c r="D24" s="27">
        <v>512</v>
      </c>
      <c r="E24" s="27">
        <f t="shared" si="0"/>
        <v>-62</v>
      </c>
      <c r="F24" s="28">
        <f t="shared" si="1"/>
        <v>1.1377777777777778</v>
      </c>
      <c r="G24" s="29" t="s">
        <v>43</v>
      </c>
    </row>
    <row r="25" spans="2:7" x14ac:dyDescent="0.25">
      <c r="B25" s="30" t="s">
        <v>44</v>
      </c>
      <c r="C25" s="31">
        <v>220</v>
      </c>
      <c r="D25" s="31">
        <v>205</v>
      </c>
      <c r="E25" s="31">
        <f t="shared" si="0"/>
        <v>15</v>
      </c>
      <c r="F25" s="32">
        <f t="shared" si="1"/>
        <v>0.93181818181818177</v>
      </c>
      <c r="G25" s="33" t="s">
        <v>45</v>
      </c>
    </row>
    <row r="26" spans="2:7" x14ac:dyDescent="0.25">
      <c r="B26" s="26" t="s">
        <v>46</v>
      </c>
      <c r="C26" s="27">
        <v>180</v>
      </c>
      <c r="D26" s="27">
        <v>180</v>
      </c>
      <c r="E26" s="27">
        <f t="shared" si="0"/>
        <v>0</v>
      </c>
      <c r="F26" s="28">
        <f t="shared" si="1"/>
        <v>1</v>
      </c>
      <c r="G26" s="29" t="s">
        <v>47</v>
      </c>
    </row>
    <row r="27" spans="2:7" x14ac:dyDescent="0.25">
      <c r="B27" s="30" t="s">
        <v>48</v>
      </c>
      <c r="C27" s="31">
        <v>90</v>
      </c>
      <c r="D27" s="31">
        <v>65</v>
      </c>
      <c r="E27" s="31">
        <f t="shared" si="0"/>
        <v>25</v>
      </c>
      <c r="F27" s="32">
        <f t="shared" si="1"/>
        <v>0.72222222222222221</v>
      </c>
      <c r="G27" s="33" t="s">
        <v>49</v>
      </c>
    </row>
    <row r="28" spans="2:7" x14ac:dyDescent="0.25">
      <c r="B28" s="26" t="s">
        <v>50</v>
      </c>
      <c r="C28" s="27">
        <v>200</v>
      </c>
      <c r="D28" s="27">
        <v>245</v>
      </c>
      <c r="E28" s="27">
        <f t="shared" si="0"/>
        <v>-45</v>
      </c>
      <c r="F28" s="28">
        <f t="shared" si="1"/>
        <v>1.2250000000000001</v>
      </c>
      <c r="G28" s="29" t="s">
        <v>51</v>
      </c>
    </row>
    <row r="29" spans="2:7" x14ac:dyDescent="0.25">
      <c r="B29" s="30" t="s">
        <v>52</v>
      </c>
      <c r="C29" s="31">
        <v>85</v>
      </c>
      <c r="D29" s="31">
        <v>92</v>
      </c>
      <c r="E29" s="31">
        <f t="shared" si="0"/>
        <v>-7</v>
      </c>
      <c r="F29" s="32">
        <f t="shared" si="1"/>
        <v>1.0823529411764705</v>
      </c>
      <c r="G29" s="33" t="s">
        <v>53</v>
      </c>
    </row>
    <row r="30" spans="2:7" x14ac:dyDescent="0.25">
      <c r="B30" s="26" t="s">
        <v>54</v>
      </c>
      <c r="C30" s="27">
        <v>120</v>
      </c>
      <c r="D30" s="27">
        <v>140</v>
      </c>
      <c r="E30" s="27">
        <f t="shared" si="0"/>
        <v>-20</v>
      </c>
      <c r="F30" s="28">
        <f t="shared" si="1"/>
        <v>1.1666666666666667</v>
      </c>
      <c r="G30" s="29" t="s">
        <v>55</v>
      </c>
    </row>
    <row r="31" spans="2:7" x14ac:dyDescent="0.25">
      <c r="B31" s="40"/>
      <c r="C31" s="31"/>
      <c r="D31" s="31"/>
      <c r="E31" s="31" t="str">
        <f t="shared" si="0"/>
        <v/>
      </c>
      <c r="F31" s="32" t="str">
        <f t="shared" si="1"/>
        <v/>
      </c>
      <c r="G31" s="41"/>
    </row>
    <row r="32" spans="2:7" x14ac:dyDescent="0.25">
      <c r="B32" s="34"/>
      <c r="C32" s="27"/>
      <c r="D32" s="27"/>
      <c r="E32" s="27" t="str">
        <f t="shared" si="0"/>
        <v/>
      </c>
      <c r="F32" s="28" t="str">
        <f t="shared" si="1"/>
        <v/>
      </c>
      <c r="G32" s="35"/>
    </row>
    <row r="33" spans="2:7" x14ac:dyDescent="0.25">
      <c r="B33" s="40"/>
      <c r="C33" s="31"/>
      <c r="D33" s="31"/>
      <c r="E33" s="31" t="str">
        <f t="shared" si="0"/>
        <v/>
      </c>
      <c r="F33" s="32" t="str">
        <f t="shared" si="1"/>
        <v/>
      </c>
      <c r="G33" s="41"/>
    </row>
    <row r="34" spans="2:7" x14ac:dyDescent="0.25">
      <c r="B34" s="34"/>
      <c r="C34" s="27"/>
      <c r="D34" s="27"/>
      <c r="E34" s="27" t="str">
        <f t="shared" si="0"/>
        <v/>
      </c>
      <c r="F34" s="28" t="str">
        <f t="shared" si="1"/>
        <v/>
      </c>
      <c r="G34" s="35"/>
    </row>
    <row r="35" spans="2:7" ht="19.5" customHeight="1" x14ac:dyDescent="0.25">
      <c r="B35" s="36" t="s">
        <v>56</v>
      </c>
      <c r="C35" s="37">
        <f>SUM(C23:C34)</f>
        <v>2395</v>
      </c>
      <c r="D35" s="37">
        <f>SUM(D23:D34)</f>
        <v>2519</v>
      </c>
      <c r="E35" s="37">
        <f>C35-D35</f>
        <v>-124</v>
      </c>
      <c r="F35" s="38">
        <f>IFERROR(D35/C35,"")</f>
        <v>1.0517745302713988</v>
      </c>
      <c r="G35" s="39"/>
    </row>
    <row r="36" spans="2:7" ht="7.5" customHeight="1" x14ac:dyDescent="0.25"/>
    <row r="37" spans="2:7" ht="24" customHeight="1" x14ac:dyDescent="0.25">
      <c r="B37" s="2" t="str">
        <f>"Monatsergebnis:  "&amp;IF(D19-D35&gt;=0,"Überschuss von ","Defizit von ")&amp;TEXT(ABS(D19-D35),"#,##0.00")&amp;" €      ·      Sparquote  "&amp;TEXT(IFERROR((D19-D35)/D19,0),"0.0%")</f>
        <v>Monatsergebnis:  Überschuss von 681,000 €      ·      Sparquote  21%</v>
      </c>
      <c r="C37" s="2"/>
      <c r="D37" s="2"/>
      <c r="E37" s="2"/>
      <c r="F37" s="2"/>
      <c r="G37" s="2"/>
    </row>
    <row r="38" spans="2:7" ht="7.5" customHeight="1" x14ac:dyDescent="0.25"/>
    <row r="39" spans="2:7" x14ac:dyDescent="0.25">
      <c r="B39" s="42" t="s">
        <v>57</v>
      </c>
    </row>
    <row r="40" spans="2:7" ht="15" customHeight="1" x14ac:dyDescent="0.25">
      <c r="B40" s="1" t="s">
        <v>58</v>
      </c>
      <c r="C40" s="1"/>
      <c r="D40" s="1"/>
      <c r="E40" s="1"/>
      <c r="F40" s="1"/>
      <c r="G40" s="1"/>
    </row>
    <row r="41" spans="2:7" ht="15" customHeight="1" x14ac:dyDescent="0.25">
      <c r="B41" s="1" t="s">
        <v>59</v>
      </c>
      <c r="C41" s="1"/>
      <c r="D41" s="1"/>
      <c r="E41" s="1"/>
      <c r="F41" s="1"/>
      <c r="G41" s="1"/>
    </row>
    <row r="42" spans="2:7" ht="15" customHeight="1" x14ac:dyDescent="0.25">
      <c r="B42" s="1" t="s">
        <v>60</v>
      </c>
      <c r="C42" s="1"/>
      <c r="D42" s="1"/>
      <c r="E42" s="1"/>
      <c r="F42" s="1"/>
      <c r="G42" s="1"/>
    </row>
    <row r="43" spans="2:7" ht="15" customHeight="1" x14ac:dyDescent="0.25">
      <c r="B43" s="1" t="s">
        <v>61</v>
      </c>
      <c r="C43" s="1"/>
      <c r="D43" s="1"/>
      <c r="E43" s="1"/>
      <c r="F43" s="1"/>
      <c r="G43" s="1"/>
    </row>
    <row r="44" spans="2:7" ht="15" customHeight="1" x14ac:dyDescent="0.25">
      <c r="B44" s="1" t="s">
        <v>62</v>
      </c>
      <c r="C44" s="1"/>
      <c r="D44" s="1"/>
      <c r="E44" s="1"/>
      <c r="F44" s="1"/>
      <c r="G44" s="1"/>
    </row>
  </sheetData>
  <mergeCells count="20">
    <mergeCell ref="B42:G42"/>
    <mergeCell ref="B43:G43"/>
    <mergeCell ref="B44:G44"/>
    <mergeCell ref="B12:G12"/>
    <mergeCell ref="B21:G21"/>
    <mergeCell ref="B37:G37"/>
    <mergeCell ref="B40:G40"/>
    <mergeCell ref="B41:G41"/>
    <mergeCell ref="D7:E7"/>
    <mergeCell ref="F7:G7"/>
    <mergeCell ref="B9:C9"/>
    <mergeCell ref="D9:E9"/>
    <mergeCell ref="B10:C10"/>
    <mergeCell ref="D10:E10"/>
    <mergeCell ref="B1:G1"/>
    <mergeCell ref="B2:E2"/>
    <mergeCell ref="F2:G2"/>
    <mergeCell ref="B5:G5"/>
    <mergeCell ref="D6:E6"/>
    <mergeCell ref="F6:G6"/>
  </mergeCells>
  <conditionalFormatting sqref="B37">
    <cfRule type="expression" dxfId="6" priority="2">
      <formula>$D$19-$D$35&gt;=0</formula>
    </cfRule>
    <cfRule type="expression" dxfId="5" priority="3">
      <formula>$D$19-$D$35&lt;0</formula>
    </cfRule>
  </conditionalFormatting>
  <conditionalFormatting sqref="E14:E18">
    <cfRule type="expression" dxfId="4" priority="4">
      <formula>AND(E14&lt;&gt;"",E14&gt;=0)</formula>
    </cfRule>
    <cfRule type="expression" dxfId="3" priority="5">
      <formula>AND(E14&lt;&gt;"",E14&lt;0)</formula>
    </cfRule>
  </conditionalFormatting>
  <conditionalFormatting sqref="E23:E34">
    <cfRule type="expression" dxfId="2" priority="6">
      <formula>AND(E23&lt;&gt;"",E23&gt;=0)</formula>
    </cfRule>
    <cfRule type="expression" dxfId="1" priority="7">
      <formula>AND(E23&lt;&gt;"",E23&lt;0)</formula>
    </cfRule>
  </conditionalFormatting>
  <conditionalFormatting sqref="F23:F34">
    <cfRule type="expression" dxfId="0" priority="8">
      <formula>AND(F23&lt;&gt;"",F23&gt;1)</formula>
    </cfRule>
    <cfRule type="dataBar" priority="9">
      <dataBar>
        <cfvo type="num" val="0"/>
        <cfvo type="num" val="1.5"/>
        <color rgb="FF14868F"/>
      </dataBar>
      <extLst>
        <ext xmlns:x14="http://schemas.microsoft.com/office/spreadsheetml/2009/9/main" uri="{B025F937-C7B1-47D3-B67F-A62EFF666E3E}">
          <x14:id>{74DBB560-4C80-40AC-AA1F-EF9165796756}</x14:id>
        </ext>
      </extLst>
    </cfRule>
  </conditionalFormatting>
  <dataValidations count="1">
    <dataValidation type="list" allowBlank="1" sqref="B7" xr:uid="{00000000-0002-0000-0000-000000000000}">
      <formula1>$J$1:$J$12</formula1>
      <formula2>0</formula2>
    </dataValidation>
  </dataValidations>
  <pageMargins left="0.3" right="0.3" top="0.4" bottom="0.4" header="0.511811023622047" footer="0.511811023622047"/>
  <pageSetup paperSize="9"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4DBB560-4C80-40AC-AA1F-EF9165796756}">
            <x14:dataBar axisPosition="none">
              <x14:cfvo type="num">
                <xm:f>0</xm:f>
              </x14:cfvo>
              <x14:cfvo type="num">
                <xm:f>1.5</xm:f>
              </x14:cfvo>
              <x14:negativeFillColor rgb="FF14868F"/>
            </x14:dataBar>
          </x14:cfRule>
          <xm:sqref>F23:F34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Monatsbudget</vt:lpstr>
      <vt:lpstr>Monatsbudget!Druckbereich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2026-08-05T05:22:56Z</dcterms:created>
  <dcterms:modified xsi:type="dcterms:W3CDTF">2026-08-05T16:39:36Z</dcterms:modified>
  <dc:language>en-US</dc:language>
</cp:coreProperties>
</file>