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E33EEBF6-14A8-478C-9A05-6B2E717E3E61}" xr6:coauthVersionLast="47" xr6:coauthVersionMax="47" xr10:uidLastSave="{00000000-0000-0000-0000-000000000000}"/>
  <bookViews>
    <workbookView xWindow="780" yWindow="780" windowWidth="25500" windowHeight="13500" tabRatio="500" xr2:uid="{00000000-000D-0000-FFFF-FFFF00000000}"/>
  </bookViews>
  <sheets>
    <sheet name="Monatsplan" sheetId="1" r:id="rId1"/>
  </sheets>
  <definedNames>
    <definedName name="_xlnm._FilterDatabase" localSheetId="0" hidden="1">Monatsplan!$A$13:$K$46</definedName>
    <definedName name="_xlnm.Print_Area" localSheetId="0">Monatsplan!$A$1:$K$46</definedName>
    <definedName name="_xlnm.Print_Titles" localSheetId="0">Monatsplan!$13:$13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1" l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K10" i="1"/>
  <c r="J10" i="1"/>
  <c r="I10" i="1"/>
  <c r="G10" i="1"/>
  <c r="E10" i="1"/>
  <c r="C10" i="1"/>
  <c r="A10" i="1"/>
</calcChain>
</file>

<file path=xl/sharedStrings.xml><?xml version="1.0" encoding="utf-8"?>
<sst xmlns="http://schemas.openxmlformats.org/spreadsheetml/2006/main" count="143" uniqueCount="73">
  <si>
    <t>Monat:</t>
  </si>
  <si>
    <t>Januar</t>
  </si>
  <si>
    <t>Jahr:</t>
  </si>
  <si>
    <t>Abteilung / Team:</t>
  </si>
  <si>
    <t>Marketing &amp; Vertrieb</t>
  </si>
  <si>
    <t>Erstellt von:</t>
  </si>
  <si>
    <t>A. Brandt</t>
  </si>
  <si>
    <t>Hinweis: Nur die weißen Felder ausfüllen – Spalte »Tag«, Fortschrittsbalken und die Kennzahlen oben berechnen sich automatisch.</t>
  </si>
  <si>
    <t>MONATSZIELE · FOKUS DES MONATS</t>
  </si>
  <si>
    <t>① Quartalsbericht Q1 vorbereiten und intern abstimmen</t>
  </si>
  <si>
    <t>② Website-Relaunch bis Monatsende startklar machen</t>
  </si>
  <si>
    <t>③ Onboarding neuer Teammitglieder abschließen</t>
  </si>
  <si>
    <t>Vorgänge gesamt</t>
  </si>
  <si>
    <t>Erledigt</t>
  </si>
  <si>
    <t>In Arbeit</t>
  </si>
  <si>
    <t>Offen</t>
  </si>
  <si>
    <t>Erledigt-Quote</t>
  </si>
  <si>
    <t>Geplant (Std.)</t>
  </si>
  <si>
    <t>Ist (Std.)</t>
  </si>
  <si>
    <t>Datum</t>
  </si>
  <si>
    <t>Tag</t>
  </si>
  <si>
    <t>Vorgang / Aufgabe</t>
  </si>
  <si>
    <t>Kategorie</t>
  </si>
  <si>
    <t>Priorität</t>
  </si>
  <si>
    <t>Verantwortlich</t>
  </si>
  <si>
    <t>Geplant</t>
  </si>
  <si>
    <t>Ist</t>
  </si>
  <si>
    <t>Status</t>
  </si>
  <si>
    <t>Fortschritt</t>
  </si>
  <si>
    <t>Notiz</t>
  </si>
  <si>
    <t>Monatsstart / Planungsrunde</t>
  </si>
  <si>
    <t>Meeting</t>
  </si>
  <si>
    <t>Hoch</t>
  </si>
  <si>
    <t>Team</t>
  </si>
  <si>
    <t>Kickoff</t>
  </si>
  <si>
    <t>Quartalsbericht Q4 finalisieren</t>
  </si>
  <si>
    <t>Aufgabe</t>
  </si>
  <si>
    <t>leicht über Plan</t>
  </si>
  <si>
    <t>Kundengespräch Musterfirma</t>
  </si>
  <si>
    <t>Termin</t>
  </si>
  <si>
    <t>Mittel</t>
  </si>
  <si>
    <t>C. Mautner</t>
  </si>
  <si>
    <t>Budgetfreigabe einholen</t>
  </si>
  <si>
    <t>wartet auf Freigabe</t>
  </si>
  <si>
    <t>Website-Texte überarbeiten</t>
  </si>
  <si>
    <t>Projekt</t>
  </si>
  <si>
    <t>L. Vogel</t>
  </si>
  <si>
    <t>Bereitschaft / Support</t>
  </si>
  <si>
    <t>Niedrig</t>
  </si>
  <si>
    <t>Wochenende</t>
  </si>
  <si>
    <t>Teammeeting Wochenstart</t>
  </si>
  <si>
    <t>Angebot erstellen</t>
  </si>
  <si>
    <t>Ist über Plan</t>
  </si>
  <si>
    <t>Schulung Datenschutz</t>
  </si>
  <si>
    <t>Deadline: Projektabgabe</t>
  </si>
  <si>
    <t>Deadline</t>
  </si>
  <si>
    <t>Abgabe 15.01.</t>
  </si>
  <si>
    <t>Eingangsrechnungen prüfen</t>
  </si>
  <si>
    <t>Content-Planung Februar</t>
  </si>
  <si>
    <t>Lieferantengespräch</t>
  </si>
  <si>
    <t>Präsentation vorbereiten</t>
  </si>
  <si>
    <t>Workshop Prozesse</t>
  </si>
  <si>
    <t>Verschoben</t>
  </si>
  <si>
    <t>auf Februar verschoben</t>
  </si>
  <si>
    <t>Newsletter versenden</t>
  </si>
  <si>
    <t>Monatsauswertung erstellen</t>
  </si>
  <si>
    <t>Kundentermin vor Ort</t>
  </si>
  <si>
    <t>Backup &amp; Systempflege</t>
  </si>
  <si>
    <t>Besorgung</t>
  </si>
  <si>
    <t>IT</t>
  </si>
  <si>
    <t>Feedbackrunde Team</t>
  </si>
  <si>
    <t>Monatsabschluss</t>
  </si>
  <si>
    <t>MONATSPLAN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</si>
</sst>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10.5"/>
      <color rgb="FFFFFFFF"/>
      <name val="Calibri"/>
      <charset val="1"/>
    </font>
    <font>
      <b/>
      <sz val="10"/>
      <color rgb="FF3D348B"/>
      <name val="Calibri"/>
      <charset val="1"/>
    </font>
    <font>
      <sz val="10"/>
      <color rgb="FF2A2A33"/>
      <name val="Calibri"/>
      <charset val="1"/>
    </font>
    <font>
      <i/>
      <sz val="9"/>
      <color rgb="FF6B7280"/>
      <name val="Calibri"/>
      <charset val="1"/>
    </font>
    <font>
      <b/>
      <sz val="11"/>
      <color rgb="FFFFFFFF"/>
      <name val="Calibri"/>
      <charset val="1"/>
    </font>
    <font>
      <b/>
      <sz val="8.5"/>
      <color rgb="FFFFFFFF"/>
      <name val="Calibri"/>
      <charset val="1"/>
    </font>
    <font>
      <b/>
      <sz val="10"/>
      <color rgb="FFFFFFFF"/>
      <name val="Calibri"/>
      <charset val="1"/>
    </font>
    <font>
      <b/>
      <sz val="10"/>
      <color rgb="FF6B7280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3D348B"/>
        <bgColor rgb="FF2A2463"/>
      </patternFill>
    </fill>
    <fill>
      <patternFill patternType="solid">
        <fgColor rgb="FF2A2463"/>
        <bgColor rgb="FF2A2A33"/>
      </patternFill>
    </fill>
    <fill>
      <patternFill patternType="solid">
        <fgColor rgb="FFE4E2F3"/>
        <bgColor rgb="FFE9EAEE"/>
      </patternFill>
    </fill>
    <fill>
      <patternFill patternType="solid">
        <fgColor rgb="FFFFFFFF"/>
        <bgColor rgb="FFEEEDF7"/>
      </patternFill>
    </fill>
    <fill>
      <patternFill patternType="solid">
        <fgColor rgb="FFEEEDF7"/>
        <bgColor rgb="FFE9EAEE"/>
      </patternFill>
    </fill>
    <fill>
      <patternFill patternType="solid">
        <fgColor rgb="FF2A9D8F"/>
        <bgColor rgb="FF2E8B57"/>
      </patternFill>
    </fill>
    <fill>
      <patternFill patternType="solid">
        <fgColor rgb="FF2C6FB0"/>
        <bgColor rgb="FF3366FF"/>
      </patternFill>
    </fill>
    <fill>
      <patternFill patternType="solid">
        <fgColor rgb="FF6B7280"/>
        <bgColor rgb="FF5B6470"/>
      </patternFill>
    </fill>
    <fill>
      <patternFill patternType="solid">
        <fgColor rgb="FFF76C5E"/>
        <bgColor rgb="FFE8871E"/>
      </patternFill>
    </fill>
    <fill>
      <patternFill patternType="solid">
        <fgColor rgb="FF7B5EA7"/>
        <bgColor rgb="FF6B7280"/>
      </patternFill>
    </fill>
    <fill>
      <patternFill patternType="solid">
        <fgColor rgb="FFE8871E"/>
        <bgColor rgb="FFB7791F"/>
      </patternFill>
    </fill>
  </fills>
  <borders count="2">
    <border>
      <left/>
      <right/>
      <top/>
      <bottom/>
      <diagonal/>
    </border>
    <border>
      <left style="thin">
        <color rgb="FFD5D3E6"/>
      </left>
      <right style="thin">
        <color rgb="FFD5D3E6"/>
      </right>
      <top style="thin">
        <color rgb="FFD5D3E6"/>
      </top>
      <bottom style="thin">
        <color rgb="FFD5D3E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9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" fontId="1" fillId="9" borderId="0" xfId="0" applyNumberFormat="1" applyFont="1" applyFill="1" applyAlignment="1">
      <alignment horizontal="center" vertical="center"/>
    </xf>
    <xf numFmtId="1" fontId="1" fillId="8" borderId="0" xfId="0" applyNumberFormat="1" applyFont="1" applyFill="1" applyAlignment="1">
      <alignment horizontal="center" vertical="center"/>
    </xf>
    <xf numFmtId="1" fontId="1" fillId="7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9" fontId="1" fillId="10" borderId="0" xfId="0" applyNumberFormat="1" applyFont="1" applyFill="1" applyAlignment="1">
      <alignment horizontal="center" vertical="center"/>
    </xf>
    <xf numFmtId="164" fontId="1" fillId="11" borderId="0" xfId="0" applyNumberFormat="1" applyFont="1" applyFill="1" applyAlignment="1">
      <alignment horizontal="center" vertical="center"/>
    </xf>
    <xf numFmtId="164" fontId="1" fillId="12" borderId="0" xfId="0" applyNumberFormat="1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9" fontId="4" fillId="5" borderId="1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9">
    <dxf>
      <font>
        <b/>
        <sz val="10"/>
        <color rgb="FF8A5A1E"/>
        <name val="Calibri"/>
        <charset val="1"/>
      </font>
      <fill>
        <patternFill>
          <bgColor rgb="FFFBE9D0"/>
        </patternFill>
      </fill>
    </dxf>
    <dxf>
      <font>
        <b/>
        <sz val="10"/>
        <color rgb="FF5B6470"/>
        <name val="Calibri"/>
        <charset val="1"/>
      </font>
      <fill>
        <patternFill>
          <bgColor rgb="FFE9EAEE"/>
        </patternFill>
      </fill>
    </dxf>
    <dxf>
      <font>
        <b/>
        <sz val="10"/>
        <color rgb="FF2C6FB0"/>
        <name val="Calibri"/>
        <charset val="1"/>
      </font>
      <fill>
        <patternFill>
          <bgColor rgb="FFDCEAF7"/>
        </patternFill>
      </fill>
    </dxf>
    <dxf>
      <font>
        <b/>
        <sz val="10"/>
        <color rgb="FF1E7A52"/>
        <name val="Calibri"/>
        <charset val="1"/>
      </font>
      <fill>
        <patternFill>
          <bgColor rgb="FFD8F0E1"/>
        </patternFill>
      </fill>
    </dxf>
    <dxf>
      <font>
        <b/>
        <sz val="10"/>
        <color rgb="FFC0392B"/>
        <name val="Calibri"/>
        <charset val="1"/>
      </font>
      <fill>
        <patternFill>
          <bgColor rgb="FFF8DADF"/>
        </patternFill>
      </fill>
    </dxf>
    <dxf>
      <font>
        <b/>
        <sz val="10"/>
        <color rgb="FF2E8B57"/>
        <name val="Calibri"/>
        <charset val="1"/>
      </font>
      <fill>
        <patternFill>
          <bgColor rgb="FFDDF0E4"/>
        </patternFill>
      </fill>
    </dxf>
    <dxf>
      <font>
        <b/>
        <sz val="10"/>
        <color rgb="FFB7791F"/>
        <name val="Calibri"/>
        <charset val="1"/>
      </font>
      <fill>
        <patternFill>
          <bgColor rgb="FFFBEFD3"/>
        </patternFill>
      </fill>
    </dxf>
    <dxf>
      <font>
        <b/>
        <sz val="10"/>
        <color rgb="FFC0392B"/>
        <name val="Calibri"/>
        <charset val="1"/>
      </font>
      <fill>
        <patternFill>
          <bgColor rgb="FFF8DADF"/>
        </patternFill>
      </fill>
    </dxf>
    <dxf>
      <font>
        <b/>
        <sz val="10"/>
        <color rgb="FF3D348B"/>
        <name val="Calibri"/>
        <charset val="1"/>
      </font>
      <fill>
        <patternFill>
          <bgColor rgb="FFE4E2F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1E"/>
      <rgbColor rgb="FF800080"/>
      <rgbColor rgb="FF1E7A52"/>
      <rgbColor rgb="FFE4E2F3"/>
      <rgbColor rgb="FF7B5EA7"/>
      <rgbColor rgb="FF9999FF"/>
      <rgbColor rgb="FF5B6470"/>
      <rgbColor rgb="FFFBEFD3"/>
      <rgbColor rgb="FFDDF0E4"/>
      <rgbColor rgb="FF660066"/>
      <rgbColor rgb="FFF76C5E"/>
      <rgbColor rgb="FF2C6FB0"/>
      <rgbColor rgb="FFD5D3E6"/>
      <rgbColor rgb="FF000080"/>
      <rgbColor rgb="FFFF00FF"/>
      <rgbColor rgb="FFFFFF00"/>
      <rgbColor rgb="FF00FFFF"/>
      <rgbColor rgb="FF800080"/>
      <rgbColor rgb="FF800000"/>
      <rgbColor rgb="FF2A9D8F"/>
      <rgbColor rgb="FF0000FF"/>
      <rgbColor rgb="FF00CCFF"/>
      <rgbColor rgb="FFDCEAF7"/>
      <rgbColor rgb="FFD8F0E1"/>
      <rgbColor rgb="FFFBE9D0"/>
      <rgbColor rgb="FFE9EAEE"/>
      <rgbColor rgb="FFEEEDF7"/>
      <rgbColor rgb="FFCC99FF"/>
      <rgbColor rgb="FFF8DADF"/>
      <rgbColor rgb="FF3366FF"/>
      <rgbColor rgb="FF33CCCC"/>
      <rgbColor rgb="FF99CC00"/>
      <rgbColor rgb="FFFFCC00"/>
      <rgbColor rgb="FFE8871E"/>
      <rgbColor rgb="FFB7791F"/>
      <rgbColor rgb="FF6B7280"/>
      <rgbColor rgb="FF969696"/>
      <rgbColor rgb="FF2A2463"/>
      <rgbColor rgb="FF2E8B57"/>
      <rgbColor rgb="FF003300"/>
      <rgbColor rgb="FF333300"/>
      <rgbColor rgb="FFC0392B"/>
      <rgbColor rgb="FF993366"/>
      <rgbColor rgb="FF3D348B"/>
      <rgbColor rgb="FF2A2A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348B"/>
    <pageSetUpPr fitToPage="1"/>
  </sheetPr>
  <dimension ref="A1:K46"/>
  <sheetViews>
    <sheetView showGridLines="0" tabSelected="1" zoomScaleNormal="100" workbookViewId="0">
      <pane ySplit="13" topLeftCell="A14" activePane="bottomLeft" state="frozen"/>
      <selection pane="bottomLeft" activeCell="K34" sqref="K34"/>
    </sheetView>
  </sheetViews>
  <sheetFormatPr baseColWidth="10" defaultColWidth="8.7109375" defaultRowHeight="15" x14ac:dyDescent="0.25"/>
  <cols>
    <col min="1" max="1" width="12" customWidth="1"/>
    <col min="2" max="2" width="6" customWidth="1"/>
    <col min="3" max="3" width="34" customWidth="1"/>
    <col min="4" max="4" width="16" customWidth="1"/>
    <col min="5" max="5" width="12" customWidth="1"/>
    <col min="6" max="6" width="16" customWidth="1"/>
    <col min="7" max="7" width="11" customWidth="1"/>
    <col min="8" max="8" width="10" customWidth="1"/>
    <col min="9" max="9" width="14" customWidth="1"/>
    <col min="10" max="10" width="13" customWidth="1"/>
    <col min="11" max="11" width="28" customWidth="1"/>
  </cols>
  <sheetData>
    <row r="1" spans="1:11" ht="33.75" customHeight="1" x14ac:dyDescent="0.2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" customHeight="1" x14ac:dyDescent="0.25">
      <c r="A2" s="13" t="str">
        <f>" Planungszeitraum:   "&amp;$B$4&amp;"   "&amp;$E$4</f>
        <v xml:space="preserve"> Planungszeitraum:   Januar   2027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6" customHeight="1" x14ac:dyDescent="0.25"/>
    <row r="4" spans="1:11" ht="19.5" customHeight="1" x14ac:dyDescent="0.25">
      <c r="A4" s="15" t="s">
        <v>0</v>
      </c>
      <c r="B4" s="12" t="s">
        <v>1</v>
      </c>
      <c r="C4" s="12"/>
      <c r="D4" s="15" t="s">
        <v>2</v>
      </c>
      <c r="E4" s="16">
        <v>2027</v>
      </c>
      <c r="F4" s="15" t="s">
        <v>3</v>
      </c>
      <c r="G4" s="12" t="s">
        <v>4</v>
      </c>
      <c r="H4" s="12"/>
      <c r="I4" s="15" t="s">
        <v>5</v>
      </c>
      <c r="J4" s="12" t="s">
        <v>6</v>
      </c>
      <c r="K4" s="12"/>
    </row>
    <row r="5" spans="1:11" ht="18" customHeight="1" x14ac:dyDescent="0.25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.75" customHeight="1" x14ac:dyDescent="0.25"/>
    <row r="7" spans="1:11" ht="19.5" customHeight="1" x14ac:dyDescent="0.25">
      <c r="A7" s="10" t="s">
        <v>8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30" customHeight="1" x14ac:dyDescent="0.25">
      <c r="A8" s="9" t="s">
        <v>9</v>
      </c>
      <c r="B8" s="9"/>
      <c r="C8" s="9"/>
      <c r="D8" s="9"/>
      <c r="E8" s="9" t="s">
        <v>10</v>
      </c>
      <c r="F8" s="9"/>
      <c r="G8" s="9"/>
      <c r="H8" s="9" t="s">
        <v>11</v>
      </c>
      <c r="I8" s="9"/>
      <c r="J8" s="9"/>
      <c r="K8" s="9"/>
    </row>
    <row r="9" spans="1:11" ht="6" customHeight="1" x14ac:dyDescent="0.25"/>
    <row r="10" spans="1:11" ht="30" customHeight="1" x14ac:dyDescent="0.25">
      <c r="A10" s="8">
        <f>COUNTA(C14:C46)</f>
        <v>21</v>
      </c>
      <c r="B10" s="8"/>
      <c r="C10" s="7">
        <f>COUNTIF(I14:I46,"Erledigt")</f>
        <v>10</v>
      </c>
      <c r="D10" s="7"/>
      <c r="E10" s="6">
        <f>COUNTIF(I14:I46,"In Arbeit")</f>
        <v>4</v>
      </c>
      <c r="F10" s="6"/>
      <c r="G10" s="5">
        <f>COUNTIF(I14:I46,"Offen")</f>
        <v>6</v>
      </c>
      <c r="H10" s="5"/>
      <c r="I10" s="17">
        <f>IFERROR(COUNTIF(I14:I46,"Erledigt")/COUNTA(C14:C46),0)</f>
        <v>0.47619047619047616</v>
      </c>
      <c r="J10" s="18">
        <f>SUM(G14:G46)</f>
        <v>52</v>
      </c>
      <c r="K10" s="19">
        <f>SUM(H14:H46)</f>
        <v>30</v>
      </c>
    </row>
    <row r="11" spans="1:11" ht="18" customHeight="1" x14ac:dyDescent="0.25">
      <c r="A11" s="4" t="s">
        <v>12</v>
      </c>
      <c r="B11" s="4"/>
      <c r="C11" s="3" t="s">
        <v>13</v>
      </c>
      <c r="D11" s="3"/>
      <c r="E11" s="2" t="s">
        <v>14</v>
      </c>
      <c r="F11" s="2"/>
      <c r="G11" s="1" t="s">
        <v>15</v>
      </c>
      <c r="H11" s="1"/>
      <c r="I11" s="20" t="s">
        <v>16</v>
      </c>
      <c r="J11" s="21" t="s">
        <v>17</v>
      </c>
      <c r="K11" s="22" t="s">
        <v>18</v>
      </c>
    </row>
    <row r="12" spans="1:11" ht="6" customHeight="1" x14ac:dyDescent="0.25"/>
    <row r="13" spans="1:11" ht="27.75" customHeight="1" x14ac:dyDescent="0.25">
      <c r="A13" s="23" t="s">
        <v>19</v>
      </c>
      <c r="B13" s="23" t="s">
        <v>20</v>
      </c>
      <c r="C13" s="23" t="s">
        <v>21</v>
      </c>
      <c r="D13" s="23" t="s">
        <v>22</v>
      </c>
      <c r="E13" s="23" t="s">
        <v>23</v>
      </c>
      <c r="F13" s="23" t="s">
        <v>24</v>
      </c>
      <c r="G13" s="23" t="s">
        <v>25</v>
      </c>
      <c r="H13" s="23" t="s">
        <v>26</v>
      </c>
      <c r="I13" s="23" t="s">
        <v>27</v>
      </c>
      <c r="J13" s="23" t="s">
        <v>28</v>
      </c>
      <c r="K13" s="23" t="s">
        <v>29</v>
      </c>
    </row>
    <row r="14" spans="1:11" ht="21" customHeight="1" x14ac:dyDescent="0.25">
      <c r="A14" s="24">
        <v>46027</v>
      </c>
      <c r="B14" s="25" t="str">
        <f t="shared" ref="B14:B46" si="0">IF($A14="","",CHOOSE(WEEKDAY($A14,2),"Mo","Di","Mi","Do","Fr","Sa","So"))</f>
        <v>Mo</v>
      </c>
      <c r="C14" s="16" t="s">
        <v>30</v>
      </c>
      <c r="D14" s="26" t="s">
        <v>31</v>
      </c>
      <c r="E14" s="26" t="s">
        <v>32</v>
      </c>
      <c r="F14" s="16" t="s">
        <v>33</v>
      </c>
      <c r="G14" s="27">
        <v>1</v>
      </c>
      <c r="H14" s="27">
        <v>1</v>
      </c>
      <c r="I14" s="26" t="s">
        <v>13</v>
      </c>
      <c r="J14" s="28">
        <v>1</v>
      </c>
      <c r="K14" s="16" t="s">
        <v>34</v>
      </c>
    </row>
    <row r="15" spans="1:11" ht="21" customHeight="1" x14ac:dyDescent="0.25">
      <c r="A15" s="29">
        <v>46028</v>
      </c>
      <c r="B15" s="30" t="str">
        <f t="shared" si="0"/>
        <v>Di</v>
      </c>
      <c r="C15" s="31" t="s">
        <v>35</v>
      </c>
      <c r="D15" s="32" t="s">
        <v>36</v>
      </c>
      <c r="E15" s="32" t="s">
        <v>32</v>
      </c>
      <c r="F15" s="31" t="s">
        <v>6</v>
      </c>
      <c r="G15" s="33">
        <v>6</v>
      </c>
      <c r="H15" s="33">
        <v>7</v>
      </c>
      <c r="I15" s="32" t="s">
        <v>13</v>
      </c>
      <c r="J15" s="34">
        <v>1</v>
      </c>
      <c r="K15" s="31" t="s">
        <v>37</v>
      </c>
    </row>
    <row r="16" spans="1:11" ht="21" customHeight="1" x14ac:dyDescent="0.25">
      <c r="A16" s="24">
        <v>46029</v>
      </c>
      <c r="B16" s="25" t="str">
        <f t="shared" si="0"/>
        <v>Mi</v>
      </c>
      <c r="C16" s="16" t="s">
        <v>38</v>
      </c>
      <c r="D16" s="26" t="s">
        <v>39</v>
      </c>
      <c r="E16" s="26" t="s">
        <v>40</v>
      </c>
      <c r="F16" s="16" t="s">
        <v>41</v>
      </c>
      <c r="G16" s="27">
        <v>2</v>
      </c>
      <c r="H16" s="27">
        <v>2</v>
      </c>
      <c r="I16" s="26" t="s">
        <v>13</v>
      </c>
      <c r="J16" s="28">
        <v>1</v>
      </c>
      <c r="K16" s="16"/>
    </row>
    <row r="17" spans="1:11" ht="21" customHeight="1" x14ac:dyDescent="0.25">
      <c r="A17" s="29">
        <v>46030</v>
      </c>
      <c r="B17" s="30" t="str">
        <f t="shared" si="0"/>
        <v>Do</v>
      </c>
      <c r="C17" s="31" t="s">
        <v>42</v>
      </c>
      <c r="D17" s="32" t="s">
        <v>36</v>
      </c>
      <c r="E17" s="32" t="s">
        <v>32</v>
      </c>
      <c r="F17" s="31" t="s">
        <v>6</v>
      </c>
      <c r="G17" s="33">
        <v>1</v>
      </c>
      <c r="H17" s="33"/>
      <c r="I17" s="32" t="s">
        <v>14</v>
      </c>
      <c r="J17" s="34">
        <v>0.5</v>
      </c>
      <c r="K17" s="31" t="s">
        <v>43</v>
      </c>
    </row>
    <row r="18" spans="1:11" ht="21" customHeight="1" x14ac:dyDescent="0.25">
      <c r="A18" s="24">
        <v>46031</v>
      </c>
      <c r="B18" s="25" t="str">
        <f t="shared" si="0"/>
        <v>Fr</v>
      </c>
      <c r="C18" s="16" t="s">
        <v>44</v>
      </c>
      <c r="D18" s="26" t="s">
        <v>45</v>
      </c>
      <c r="E18" s="26" t="s">
        <v>40</v>
      </c>
      <c r="F18" s="16" t="s">
        <v>46</v>
      </c>
      <c r="G18" s="27">
        <v>5</v>
      </c>
      <c r="H18" s="27">
        <v>3</v>
      </c>
      <c r="I18" s="26" t="s">
        <v>14</v>
      </c>
      <c r="J18" s="28">
        <v>0.6</v>
      </c>
      <c r="K18" s="16"/>
    </row>
    <row r="19" spans="1:11" ht="21" customHeight="1" x14ac:dyDescent="0.25">
      <c r="A19" s="29">
        <v>46032</v>
      </c>
      <c r="B19" s="30" t="str">
        <f t="shared" si="0"/>
        <v>Sa</v>
      </c>
      <c r="C19" s="31" t="s">
        <v>47</v>
      </c>
      <c r="D19" s="32" t="s">
        <v>39</v>
      </c>
      <c r="E19" s="32" t="s">
        <v>48</v>
      </c>
      <c r="F19" s="31" t="s">
        <v>41</v>
      </c>
      <c r="G19" s="33">
        <v>2</v>
      </c>
      <c r="H19" s="33">
        <v>2</v>
      </c>
      <c r="I19" s="32" t="s">
        <v>13</v>
      </c>
      <c r="J19" s="34">
        <v>1</v>
      </c>
      <c r="K19" s="31" t="s">
        <v>49</v>
      </c>
    </row>
    <row r="20" spans="1:11" ht="21" customHeight="1" x14ac:dyDescent="0.25">
      <c r="A20" s="24">
        <v>46034</v>
      </c>
      <c r="B20" s="25" t="str">
        <f t="shared" si="0"/>
        <v>Mo</v>
      </c>
      <c r="C20" s="16" t="s">
        <v>50</v>
      </c>
      <c r="D20" s="26" t="s">
        <v>31</v>
      </c>
      <c r="E20" s="26" t="s">
        <v>48</v>
      </c>
      <c r="F20" s="16" t="s">
        <v>33</v>
      </c>
      <c r="G20" s="27">
        <v>1</v>
      </c>
      <c r="H20" s="27">
        <v>1</v>
      </c>
      <c r="I20" s="26" t="s">
        <v>13</v>
      </c>
      <c r="J20" s="28">
        <v>1</v>
      </c>
      <c r="K20" s="16"/>
    </row>
    <row r="21" spans="1:11" ht="21" customHeight="1" x14ac:dyDescent="0.25">
      <c r="A21" s="29">
        <v>46035</v>
      </c>
      <c r="B21" s="30" t="str">
        <f t="shared" si="0"/>
        <v>Di</v>
      </c>
      <c r="C21" s="31" t="s">
        <v>51</v>
      </c>
      <c r="D21" s="32" t="s">
        <v>36</v>
      </c>
      <c r="E21" s="32" t="s">
        <v>32</v>
      </c>
      <c r="F21" s="31" t="s">
        <v>41</v>
      </c>
      <c r="G21" s="33">
        <v>3</v>
      </c>
      <c r="H21" s="33">
        <v>4</v>
      </c>
      <c r="I21" s="32" t="s">
        <v>13</v>
      </c>
      <c r="J21" s="34">
        <v>1</v>
      </c>
      <c r="K21" s="31" t="s">
        <v>52</v>
      </c>
    </row>
    <row r="22" spans="1:11" ht="21" customHeight="1" x14ac:dyDescent="0.25">
      <c r="A22" s="24">
        <v>46036</v>
      </c>
      <c r="B22" s="25" t="str">
        <f t="shared" si="0"/>
        <v>Mi</v>
      </c>
      <c r="C22" s="16" t="s">
        <v>53</v>
      </c>
      <c r="D22" s="26" t="s">
        <v>39</v>
      </c>
      <c r="E22" s="26" t="s">
        <v>40</v>
      </c>
      <c r="F22" s="16" t="s">
        <v>33</v>
      </c>
      <c r="G22" s="27">
        <v>2</v>
      </c>
      <c r="H22" s="27"/>
      <c r="I22" s="26" t="s">
        <v>15</v>
      </c>
      <c r="J22" s="28">
        <v>0</v>
      </c>
      <c r="K22" s="16"/>
    </row>
    <row r="23" spans="1:11" ht="21" customHeight="1" x14ac:dyDescent="0.25">
      <c r="A23" s="29">
        <v>46037</v>
      </c>
      <c r="B23" s="30" t="str">
        <f t="shared" si="0"/>
        <v>Do</v>
      </c>
      <c r="C23" s="31" t="s">
        <v>54</v>
      </c>
      <c r="D23" s="32" t="s">
        <v>55</v>
      </c>
      <c r="E23" s="32" t="s">
        <v>32</v>
      </c>
      <c r="F23" s="31" t="s">
        <v>46</v>
      </c>
      <c r="G23" s="33">
        <v>4</v>
      </c>
      <c r="H23" s="33">
        <v>2</v>
      </c>
      <c r="I23" s="32" t="s">
        <v>14</v>
      </c>
      <c r="J23" s="34">
        <v>0.4</v>
      </c>
      <c r="K23" s="31" t="s">
        <v>56</v>
      </c>
    </row>
    <row r="24" spans="1:11" ht="21" customHeight="1" x14ac:dyDescent="0.25">
      <c r="A24" s="24">
        <v>46038</v>
      </c>
      <c r="B24" s="25" t="str">
        <f t="shared" si="0"/>
        <v>Fr</v>
      </c>
      <c r="C24" s="16" t="s">
        <v>57</v>
      </c>
      <c r="D24" s="26" t="s">
        <v>36</v>
      </c>
      <c r="E24" s="26" t="s">
        <v>48</v>
      </c>
      <c r="F24" s="16" t="s">
        <v>6</v>
      </c>
      <c r="G24" s="27">
        <v>2</v>
      </c>
      <c r="H24" s="27">
        <v>2</v>
      </c>
      <c r="I24" s="26" t="s">
        <v>13</v>
      </c>
      <c r="J24" s="28">
        <v>1</v>
      </c>
      <c r="K24" s="16"/>
    </row>
    <row r="25" spans="1:11" ht="21" customHeight="1" x14ac:dyDescent="0.25">
      <c r="A25" s="29">
        <v>46041</v>
      </c>
      <c r="B25" s="30" t="str">
        <f t="shared" si="0"/>
        <v>Mo</v>
      </c>
      <c r="C25" s="31" t="s">
        <v>58</v>
      </c>
      <c r="D25" s="32" t="s">
        <v>45</v>
      </c>
      <c r="E25" s="32" t="s">
        <v>40</v>
      </c>
      <c r="F25" s="31" t="s">
        <v>46</v>
      </c>
      <c r="G25" s="33">
        <v>3</v>
      </c>
      <c r="H25" s="33"/>
      <c r="I25" s="32" t="s">
        <v>15</v>
      </c>
      <c r="J25" s="34">
        <v>0</v>
      </c>
      <c r="K25" s="31"/>
    </row>
    <row r="26" spans="1:11" ht="21" customHeight="1" x14ac:dyDescent="0.25">
      <c r="A26" s="24">
        <v>46042</v>
      </c>
      <c r="B26" s="25" t="str">
        <f t="shared" si="0"/>
        <v>Di</v>
      </c>
      <c r="C26" s="16" t="s">
        <v>59</v>
      </c>
      <c r="D26" s="26" t="s">
        <v>39</v>
      </c>
      <c r="E26" s="26" t="s">
        <v>40</v>
      </c>
      <c r="F26" s="16" t="s">
        <v>41</v>
      </c>
      <c r="G26" s="27">
        <v>1</v>
      </c>
      <c r="H26" s="27">
        <v>1</v>
      </c>
      <c r="I26" s="26" t="s">
        <v>13</v>
      </c>
      <c r="J26" s="28">
        <v>1</v>
      </c>
      <c r="K26" s="16"/>
    </row>
    <row r="27" spans="1:11" ht="21" customHeight="1" x14ac:dyDescent="0.25">
      <c r="A27" s="29">
        <v>46043</v>
      </c>
      <c r="B27" s="30" t="str">
        <f t="shared" si="0"/>
        <v>Mi</v>
      </c>
      <c r="C27" s="31" t="s">
        <v>60</v>
      </c>
      <c r="D27" s="32" t="s">
        <v>36</v>
      </c>
      <c r="E27" s="32" t="s">
        <v>32</v>
      </c>
      <c r="F27" s="31" t="s">
        <v>6</v>
      </c>
      <c r="G27" s="33">
        <v>4</v>
      </c>
      <c r="H27" s="33">
        <v>3</v>
      </c>
      <c r="I27" s="32" t="s">
        <v>14</v>
      </c>
      <c r="J27" s="34">
        <v>0.7</v>
      </c>
      <c r="K27" s="31"/>
    </row>
    <row r="28" spans="1:11" ht="21" customHeight="1" x14ac:dyDescent="0.25">
      <c r="A28" s="24">
        <v>46044</v>
      </c>
      <c r="B28" s="25" t="str">
        <f t="shared" si="0"/>
        <v>Do</v>
      </c>
      <c r="C28" s="16" t="s">
        <v>61</v>
      </c>
      <c r="D28" s="26" t="s">
        <v>31</v>
      </c>
      <c r="E28" s="26" t="s">
        <v>40</v>
      </c>
      <c r="F28" s="16" t="s">
        <v>33</v>
      </c>
      <c r="G28" s="27">
        <v>3</v>
      </c>
      <c r="H28" s="27"/>
      <c r="I28" s="26" t="s">
        <v>62</v>
      </c>
      <c r="J28" s="28">
        <v>0</v>
      </c>
      <c r="K28" s="16" t="s">
        <v>63</v>
      </c>
    </row>
    <row r="29" spans="1:11" ht="21" customHeight="1" x14ac:dyDescent="0.25">
      <c r="A29" s="29">
        <v>46045</v>
      </c>
      <c r="B29" s="30" t="str">
        <f t="shared" si="0"/>
        <v>Fr</v>
      </c>
      <c r="C29" s="31" t="s">
        <v>64</v>
      </c>
      <c r="D29" s="32" t="s">
        <v>36</v>
      </c>
      <c r="E29" s="32" t="s">
        <v>48</v>
      </c>
      <c r="F29" s="31" t="s">
        <v>46</v>
      </c>
      <c r="G29" s="33">
        <v>1</v>
      </c>
      <c r="H29" s="33">
        <v>1</v>
      </c>
      <c r="I29" s="32" t="s">
        <v>13</v>
      </c>
      <c r="J29" s="34">
        <v>1</v>
      </c>
      <c r="K29" s="31"/>
    </row>
    <row r="30" spans="1:11" ht="21" customHeight="1" x14ac:dyDescent="0.25">
      <c r="A30" s="24">
        <v>46048</v>
      </c>
      <c r="B30" s="25" t="str">
        <f t="shared" si="0"/>
        <v>Mo</v>
      </c>
      <c r="C30" s="16" t="s">
        <v>65</v>
      </c>
      <c r="D30" s="26" t="s">
        <v>36</v>
      </c>
      <c r="E30" s="26" t="s">
        <v>32</v>
      </c>
      <c r="F30" s="16" t="s">
        <v>6</v>
      </c>
      <c r="G30" s="27">
        <v>3</v>
      </c>
      <c r="H30" s="27"/>
      <c r="I30" s="26" t="s">
        <v>15</v>
      </c>
      <c r="J30" s="28">
        <v>0</v>
      </c>
      <c r="K30" s="16"/>
    </row>
    <row r="31" spans="1:11" ht="21" customHeight="1" x14ac:dyDescent="0.25">
      <c r="A31" s="29">
        <v>46049</v>
      </c>
      <c r="B31" s="30" t="str">
        <f t="shared" si="0"/>
        <v>Di</v>
      </c>
      <c r="C31" s="31" t="s">
        <v>66</v>
      </c>
      <c r="D31" s="32" t="s">
        <v>39</v>
      </c>
      <c r="E31" s="32" t="s">
        <v>32</v>
      </c>
      <c r="F31" s="31" t="s">
        <v>41</v>
      </c>
      <c r="G31" s="33">
        <v>4</v>
      </c>
      <c r="H31" s="33"/>
      <c r="I31" s="32" t="s">
        <v>15</v>
      </c>
      <c r="J31" s="34">
        <v>0</v>
      </c>
      <c r="K31" s="31"/>
    </row>
    <row r="32" spans="1:11" ht="21" customHeight="1" x14ac:dyDescent="0.25">
      <c r="A32" s="24">
        <v>46050</v>
      </c>
      <c r="B32" s="25" t="str">
        <f t="shared" si="0"/>
        <v>Mi</v>
      </c>
      <c r="C32" s="16" t="s">
        <v>67</v>
      </c>
      <c r="D32" s="26" t="s">
        <v>68</v>
      </c>
      <c r="E32" s="26" t="s">
        <v>48</v>
      </c>
      <c r="F32" s="16" t="s">
        <v>69</v>
      </c>
      <c r="G32" s="27">
        <v>1</v>
      </c>
      <c r="H32" s="27">
        <v>1</v>
      </c>
      <c r="I32" s="26" t="s">
        <v>13</v>
      </c>
      <c r="J32" s="28">
        <v>1</v>
      </c>
      <c r="K32" s="16"/>
    </row>
    <row r="33" spans="1:11" ht="21" customHeight="1" x14ac:dyDescent="0.25">
      <c r="A33" s="29">
        <v>46051</v>
      </c>
      <c r="B33" s="30" t="str">
        <f t="shared" si="0"/>
        <v>Do</v>
      </c>
      <c r="C33" s="31" t="s">
        <v>70</v>
      </c>
      <c r="D33" s="32" t="s">
        <v>31</v>
      </c>
      <c r="E33" s="32" t="s">
        <v>40</v>
      </c>
      <c r="F33" s="31" t="s">
        <v>33</v>
      </c>
      <c r="G33" s="33">
        <v>1</v>
      </c>
      <c r="H33" s="33"/>
      <c r="I33" s="32" t="s">
        <v>15</v>
      </c>
      <c r="J33" s="34">
        <v>0</v>
      </c>
      <c r="K33" s="31"/>
    </row>
    <row r="34" spans="1:11" ht="21" customHeight="1" x14ac:dyDescent="0.25">
      <c r="A34" s="24">
        <v>46052</v>
      </c>
      <c r="B34" s="25" t="str">
        <f t="shared" si="0"/>
        <v>Fr</v>
      </c>
      <c r="C34" s="16" t="s">
        <v>71</v>
      </c>
      <c r="D34" s="26" t="s">
        <v>55</v>
      </c>
      <c r="E34" s="26" t="s">
        <v>32</v>
      </c>
      <c r="F34" s="16" t="s">
        <v>6</v>
      </c>
      <c r="G34" s="27">
        <v>2</v>
      </c>
      <c r="H34" s="27"/>
      <c r="I34" s="26" t="s">
        <v>15</v>
      </c>
      <c r="J34" s="28">
        <v>0</v>
      </c>
      <c r="K34" s="16"/>
    </row>
    <row r="35" spans="1:11" ht="21" customHeight="1" x14ac:dyDescent="0.25">
      <c r="A35" s="29"/>
      <c r="B35" s="30" t="str">
        <f t="shared" si="0"/>
        <v/>
      </c>
      <c r="C35" s="31"/>
      <c r="D35" s="32"/>
      <c r="E35" s="32"/>
      <c r="F35" s="31"/>
      <c r="G35" s="33"/>
      <c r="H35" s="33"/>
      <c r="I35" s="32"/>
      <c r="J35" s="34"/>
      <c r="K35" s="31"/>
    </row>
    <row r="36" spans="1:11" ht="21" customHeight="1" x14ac:dyDescent="0.25">
      <c r="A36" s="24"/>
      <c r="B36" s="25" t="str">
        <f t="shared" si="0"/>
        <v/>
      </c>
      <c r="C36" s="16"/>
      <c r="D36" s="26"/>
      <c r="E36" s="26"/>
      <c r="F36" s="16"/>
      <c r="G36" s="27"/>
      <c r="H36" s="27"/>
      <c r="I36" s="26"/>
      <c r="J36" s="28"/>
      <c r="K36" s="16"/>
    </row>
    <row r="37" spans="1:11" ht="21" customHeight="1" x14ac:dyDescent="0.25">
      <c r="A37" s="29"/>
      <c r="B37" s="30" t="str">
        <f t="shared" si="0"/>
        <v/>
      </c>
      <c r="C37" s="31"/>
      <c r="D37" s="32"/>
      <c r="E37" s="32"/>
      <c r="F37" s="31"/>
      <c r="G37" s="33"/>
      <c r="H37" s="33"/>
      <c r="I37" s="32"/>
      <c r="J37" s="34"/>
      <c r="K37" s="31"/>
    </row>
    <row r="38" spans="1:11" ht="21" customHeight="1" x14ac:dyDescent="0.25">
      <c r="A38" s="24"/>
      <c r="B38" s="25" t="str">
        <f t="shared" si="0"/>
        <v/>
      </c>
      <c r="C38" s="16"/>
      <c r="D38" s="26"/>
      <c r="E38" s="26"/>
      <c r="F38" s="16"/>
      <c r="G38" s="27"/>
      <c r="H38" s="27"/>
      <c r="I38" s="26"/>
      <c r="J38" s="28"/>
      <c r="K38" s="16"/>
    </row>
    <row r="39" spans="1:11" ht="21" customHeight="1" x14ac:dyDescent="0.25">
      <c r="A39" s="29"/>
      <c r="B39" s="30" t="str">
        <f t="shared" si="0"/>
        <v/>
      </c>
      <c r="C39" s="31"/>
      <c r="D39" s="32"/>
      <c r="E39" s="32"/>
      <c r="F39" s="31"/>
      <c r="G39" s="33"/>
      <c r="H39" s="33"/>
      <c r="I39" s="32"/>
      <c r="J39" s="34"/>
      <c r="K39" s="31"/>
    </row>
    <row r="40" spans="1:11" ht="21" customHeight="1" x14ac:dyDescent="0.25">
      <c r="A40" s="24"/>
      <c r="B40" s="25" t="str">
        <f t="shared" si="0"/>
        <v/>
      </c>
      <c r="C40" s="16"/>
      <c r="D40" s="26"/>
      <c r="E40" s="26"/>
      <c r="F40" s="16"/>
      <c r="G40" s="27"/>
      <c r="H40" s="27"/>
      <c r="I40" s="26"/>
      <c r="J40" s="28"/>
      <c r="K40" s="16"/>
    </row>
    <row r="41" spans="1:11" ht="21" customHeight="1" x14ac:dyDescent="0.25">
      <c r="A41" s="29"/>
      <c r="B41" s="30" t="str">
        <f t="shared" si="0"/>
        <v/>
      </c>
      <c r="C41" s="31"/>
      <c r="D41" s="32"/>
      <c r="E41" s="32"/>
      <c r="F41" s="31"/>
      <c r="G41" s="33"/>
      <c r="H41" s="33"/>
      <c r="I41" s="32"/>
      <c r="J41" s="34"/>
      <c r="K41" s="31"/>
    </row>
    <row r="42" spans="1:11" ht="21" customHeight="1" x14ac:dyDescent="0.25">
      <c r="A42" s="24"/>
      <c r="B42" s="25" t="str">
        <f t="shared" si="0"/>
        <v/>
      </c>
      <c r="C42" s="16"/>
      <c r="D42" s="26"/>
      <c r="E42" s="26"/>
      <c r="F42" s="16"/>
      <c r="G42" s="27"/>
      <c r="H42" s="27"/>
      <c r="I42" s="26"/>
      <c r="J42" s="28"/>
      <c r="K42" s="16"/>
    </row>
    <row r="43" spans="1:11" ht="21" customHeight="1" x14ac:dyDescent="0.25">
      <c r="A43" s="29"/>
      <c r="B43" s="30" t="str">
        <f t="shared" si="0"/>
        <v/>
      </c>
      <c r="C43" s="31"/>
      <c r="D43" s="32"/>
      <c r="E43" s="32"/>
      <c r="F43" s="31"/>
      <c r="G43" s="33"/>
      <c r="H43" s="33"/>
      <c r="I43" s="32"/>
      <c r="J43" s="34"/>
      <c r="K43" s="31"/>
    </row>
    <row r="44" spans="1:11" ht="21" customHeight="1" x14ac:dyDescent="0.25">
      <c r="A44" s="24"/>
      <c r="B44" s="25" t="str">
        <f t="shared" si="0"/>
        <v/>
      </c>
      <c r="C44" s="16"/>
      <c r="D44" s="26"/>
      <c r="E44" s="26"/>
      <c r="F44" s="16"/>
      <c r="G44" s="27"/>
      <c r="H44" s="27"/>
      <c r="I44" s="26"/>
      <c r="J44" s="28"/>
      <c r="K44" s="16"/>
    </row>
    <row r="45" spans="1:11" ht="21" customHeight="1" x14ac:dyDescent="0.25">
      <c r="A45" s="29"/>
      <c r="B45" s="30" t="str">
        <f t="shared" si="0"/>
        <v/>
      </c>
      <c r="C45" s="31"/>
      <c r="D45" s="32"/>
      <c r="E45" s="32"/>
      <c r="F45" s="31"/>
      <c r="G45" s="33"/>
      <c r="H45" s="33"/>
      <c r="I45" s="32"/>
      <c r="J45" s="34"/>
      <c r="K45" s="31"/>
    </row>
    <row r="46" spans="1:11" ht="21" customHeight="1" x14ac:dyDescent="0.25">
      <c r="A46" s="24"/>
      <c r="B46" s="25" t="str">
        <f t="shared" si="0"/>
        <v/>
      </c>
      <c r="C46" s="16"/>
      <c r="D46" s="26"/>
      <c r="E46" s="26"/>
      <c r="F46" s="16"/>
      <c r="G46" s="27"/>
      <c r="H46" s="27"/>
      <c r="I46" s="26"/>
      <c r="J46" s="28"/>
      <c r="K46" s="16"/>
    </row>
  </sheetData>
  <autoFilter ref="A13:K46" xr:uid="{00000000-0009-0000-0000-000000000000}"/>
  <mergeCells count="18">
    <mergeCell ref="A10:B10"/>
    <mergeCell ref="C10:D10"/>
    <mergeCell ref="E10:F10"/>
    <mergeCell ref="G10:H10"/>
    <mergeCell ref="A11:B11"/>
    <mergeCell ref="C11:D11"/>
    <mergeCell ref="E11:F11"/>
    <mergeCell ref="G11:H11"/>
    <mergeCell ref="A5:K5"/>
    <mergeCell ref="A7:K7"/>
    <mergeCell ref="A8:D8"/>
    <mergeCell ref="E8:G8"/>
    <mergeCell ref="H8:K8"/>
    <mergeCell ref="A1:K1"/>
    <mergeCell ref="A2:K2"/>
    <mergeCell ref="B4:C4"/>
    <mergeCell ref="G4:H4"/>
    <mergeCell ref="J4:K4"/>
  </mergeCells>
  <conditionalFormatting sqref="B14:B46">
    <cfRule type="expression" dxfId="8" priority="11">
      <formula>AND($A14&lt;&gt;"",WEEKDAY($A14,2)&gt;5)</formula>
    </cfRule>
  </conditionalFormatting>
  <conditionalFormatting sqref="E14:E46">
    <cfRule type="cellIs" dxfId="7" priority="2" operator="equal">
      <formula>"Hoch"</formula>
    </cfRule>
    <cfRule type="cellIs" dxfId="6" priority="3" operator="equal">
      <formula>"Mittel"</formula>
    </cfRule>
    <cfRule type="cellIs" dxfId="5" priority="4" operator="equal">
      <formula>"Niedrig"</formula>
    </cfRule>
  </conditionalFormatting>
  <conditionalFormatting sqref="H14:H46">
    <cfRule type="expression" dxfId="4" priority="10">
      <formula>AND($H14&lt;&gt;"",$H14&gt;$G14)</formula>
    </cfRule>
  </conditionalFormatting>
  <conditionalFormatting sqref="I14:I46">
    <cfRule type="cellIs" dxfId="3" priority="5" operator="equal">
      <formula>"Erledigt"</formula>
    </cfRule>
    <cfRule type="cellIs" dxfId="2" priority="6" operator="equal">
      <formula>"In Arbeit"</formula>
    </cfRule>
    <cfRule type="cellIs" dxfId="1" priority="7" operator="equal">
      <formula>"Offen"</formula>
    </cfRule>
    <cfRule type="cellIs" dxfId="0" priority="8" operator="equal">
      <formula>"Verschoben"</formula>
    </cfRule>
  </conditionalFormatting>
  <conditionalFormatting sqref="J14:J46">
    <cfRule type="dataBar" priority="9">
      <dataBar>
        <cfvo type="num" val="0"/>
        <cfvo type="num" val="1"/>
        <color rgb="FF3D348B"/>
      </dataBar>
      <extLst>
        <ext xmlns:x14="http://schemas.microsoft.com/office/spreadsheetml/2009/9/main" uri="{B025F937-C7B1-47D3-B67F-A62EFF666E3E}">
          <x14:id>{892D5C4B-8557-4D6A-BFD8-FFD083364BD2}</x14:id>
        </ext>
      </extLst>
    </cfRule>
  </conditionalFormatting>
  <dataValidations count="4">
    <dataValidation type="list" allowBlank="1" errorTitle="Ungültige Eingabe" error="Bitte einen Wert aus der Liste wählen." sqref="D14:D46" xr:uid="{00000000-0002-0000-0000-000000000000}">
      <formula1>"Termin,Aufgabe,Projekt,Meeting,Deadline,Besorgung,Sonstiges"</formula1>
      <formula2>0</formula2>
    </dataValidation>
    <dataValidation type="list" allowBlank="1" errorTitle="Ungültige Eingabe" error="Bitte einen Wert aus der Liste wählen." sqref="E14:E46" xr:uid="{00000000-0002-0000-0000-000001000000}">
      <formula1>"Hoch,Mittel,Niedrig"</formula1>
      <formula2>0</formula2>
    </dataValidation>
    <dataValidation type="list" allowBlank="1" errorTitle="Ungültige Eingabe" error="Bitte einen Wert aus der Liste wählen." sqref="I14:I46" xr:uid="{00000000-0002-0000-0000-000002000000}">
      <formula1>"Offen,In Arbeit,Erledigt,Verschoben"</formula1>
      <formula2>0</formula2>
    </dataValidation>
    <dataValidation type="list" sqref="B4:C4" xr:uid="{00000000-0002-0000-0000-000003000000}">
      <formula1>"Januar,Februar,März,April,Mai,Juni,Juli,August,September,Oktober,November,Dezember"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2D5C4B-8557-4D6A-BFD8-FFD083364BD2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3D348B"/>
            </x14:dataBar>
          </x14:cfRule>
          <xm:sqref>J14:J46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Monatsplan</vt:lpstr>
      <vt:lpstr>Monatsplan!Druckbereich</vt:lpstr>
      <vt:lpstr>Monatsplan!Drucktitel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2026-08-02T16:04:20Z</dcterms:created>
  <dcterms:modified xsi:type="dcterms:W3CDTF">2026-08-03T06:24:01Z</dcterms:modified>
  <dc:language>en-US</dc:language>
</cp:coreProperties>
</file>