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782EB548-E511-4419-933C-FC18E49DA1B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tundenzettel" sheetId="1" r:id="rId1"/>
  </sheets>
  <definedNames>
    <definedName name="_xlnm.Print_Area" localSheetId="0">Stundenzettel!$A$1:$J$56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6" i="1" l="1"/>
  <c r="G46" i="1"/>
  <c r="F45" i="1"/>
  <c r="H45" i="1" s="1"/>
  <c r="C45" i="1"/>
  <c r="F44" i="1"/>
  <c r="H44" i="1" s="1"/>
  <c r="C44" i="1"/>
  <c r="F43" i="1"/>
  <c r="H43" i="1" s="1"/>
  <c r="C43" i="1"/>
  <c r="F42" i="1"/>
  <c r="H42" i="1" s="1"/>
  <c r="C42" i="1"/>
  <c r="F41" i="1"/>
  <c r="H41" i="1" s="1"/>
  <c r="C41" i="1"/>
  <c r="F40" i="1"/>
  <c r="H40" i="1" s="1"/>
  <c r="C40" i="1"/>
  <c r="F39" i="1"/>
  <c r="H39" i="1" s="1"/>
  <c r="C39" i="1"/>
  <c r="F38" i="1"/>
  <c r="H38" i="1" s="1"/>
  <c r="C38" i="1"/>
  <c r="F37" i="1"/>
  <c r="H37" i="1" s="1"/>
  <c r="C37" i="1"/>
  <c r="F36" i="1"/>
  <c r="H36" i="1" s="1"/>
  <c r="C36" i="1"/>
  <c r="F35" i="1"/>
  <c r="H35" i="1" s="1"/>
  <c r="C35" i="1"/>
  <c r="F34" i="1"/>
  <c r="H34" i="1" s="1"/>
  <c r="C34" i="1"/>
  <c r="H33" i="1"/>
  <c r="F33" i="1"/>
  <c r="C33" i="1"/>
  <c r="F32" i="1"/>
  <c r="H32" i="1" s="1"/>
  <c r="C32" i="1"/>
  <c r="H31" i="1"/>
  <c r="F31" i="1"/>
  <c r="C31" i="1"/>
  <c r="F30" i="1"/>
  <c r="H30" i="1" s="1"/>
  <c r="C30" i="1"/>
  <c r="F29" i="1"/>
  <c r="H29" i="1" s="1"/>
  <c r="C29" i="1"/>
  <c r="F28" i="1"/>
  <c r="H28" i="1" s="1"/>
  <c r="C28" i="1"/>
  <c r="F27" i="1"/>
  <c r="H27" i="1" s="1"/>
  <c r="C27" i="1"/>
  <c r="F26" i="1"/>
  <c r="H26" i="1" s="1"/>
  <c r="C26" i="1"/>
  <c r="F25" i="1"/>
  <c r="H25" i="1" s="1"/>
  <c r="C25" i="1"/>
  <c r="F24" i="1"/>
  <c r="H24" i="1" s="1"/>
  <c r="C24" i="1"/>
  <c r="F23" i="1"/>
  <c r="H23" i="1" s="1"/>
  <c r="C23" i="1"/>
  <c r="F22" i="1"/>
  <c r="H22" i="1" s="1"/>
  <c r="C22" i="1"/>
  <c r="F21" i="1"/>
  <c r="H21" i="1" s="1"/>
  <c r="C21" i="1"/>
  <c r="F20" i="1"/>
  <c r="H20" i="1" s="1"/>
  <c r="C20" i="1"/>
  <c r="F19" i="1"/>
  <c r="H19" i="1" s="1"/>
  <c r="C19" i="1"/>
  <c r="F18" i="1"/>
  <c r="H18" i="1" s="1"/>
  <c r="C18" i="1"/>
  <c r="F17" i="1"/>
  <c r="H17" i="1" s="1"/>
  <c r="C17" i="1"/>
  <c r="F16" i="1"/>
  <c r="F46" i="1" s="1"/>
  <c r="C16" i="1"/>
  <c r="F12" i="1"/>
  <c r="F2" i="1"/>
  <c r="H16" i="1" l="1"/>
  <c r="H46" i="1" l="1"/>
  <c r="D12" i="1"/>
  <c r="H12" i="1" s="1"/>
</calcChain>
</file>

<file path=xl/sharedStrings.xml><?xml version="1.0" encoding="utf-8"?>
<sst xmlns="http://schemas.openxmlformats.org/spreadsheetml/2006/main" count="42" uniqueCount="42">
  <si>
    <t>Stundenzettel</t>
  </si>
  <si>
    <t>Monatliche Arbeitszeiterfassung · 2026</t>
  </si>
  <si>
    <t>NAME</t>
  </si>
  <si>
    <t>PERSONALNUMMER</t>
  </si>
  <si>
    <t>ABTEILUNG</t>
  </si>
  <si>
    <t>MONAT</t>
  </si>
  <si>
    <t>Lena Hoffmann</t>
  </si>
  <si>
    <t>20583</t>
  </si>
  <si>
    <t>Verwaltung</t>
  </si>
  <si>
    <t>September 2026</t>
  </si>
  <si>
    <t>Auswertung</t>
  </si>
  <si>
    <t>SOLL JE TAG</t>
  </si>
  <si>
    <t>IST-STUNDEN</t>
  </si>
  <si>
    <t>SOLL-STUNDEN</t>
  </si>
  <si>
    <t>SALDO</t>
  </si>
  <si>
    <t>Datum</t>
  </si>
  <si>
    <t>Tag</t>
  </si>
  <si>
    <t>Kommt</t>
  </si>
  <si>
    <t>Geht</t>
  </si>
  <si>
    <t>Brutto</t>
  </si>
  <si>
    <t>Pause</t>
  </si>
  <si>
    <t>Netto</t>
  </si>
  <si>
    <t>Notiz</t>
  </si>
  <si>
    <t>Tagesgeschäft, E-Mail-Bearbeitung</t>
  </si>
  <si>
    <t>Projektarbeit, Teammeeting</t>
  </si>
  <si>
    <t>Kundenanfragen bearbeitet</t>
  </si>
  <si>
    <t>Angebote geprüft, Ablage</t>
  </si>
  <si>
    <t>Berichtswesen, Datenpflege</t>
  </si>
  <si>
    <t>Besprechung, Vorbereitung</t>
  </si>
  <si>
    <t>Sachbearbeitung</t>
  </si>
  <si>
    <t>Rücksprachen, Dokumentation</t>
  </si>
  <si>
    <t>Datenpflege, Ablage</t>
  </si>
  <si>
    <t>Monatsabschluss vorbereitet</t>
  </si>
  <si>
    <t>Summe</t>
  </si>
  <si>
    <t>Hinweise</t>
  </si>
  <si>
    <t>•  Nur die cremefarbenen Felder ausfüllen: Kommt, Geht, Pause und Notiz – Wochentag, Brutto, Netto, Summen und Saldo berechnen sich automatisch.</t>
  </si>
  <si>
    <t>•  Zeiten im Format HH:MM eintragen (z. B. 08:00). Wochenenden bleiben leer und werden grau hinterlegt.</t>
  </si>
  <si>
    <t>•  Ruhepausen laut ArbZG: mindestens 30 Minuten ab 6 Stunden, mindestens 45 Minuten ab 9 Stunden Arbeitszeit; die werktägliche Arbeitszeit soll 8 Stunden (max. 10 Stunden) nicht überschreiten.</t>
  </si>
  <si>
    <t>•  Der Soll-Wert je Tag ist frei anpassbar; die Soll-Stunden zählen nur Werktage mit erfasster Kommt-Zeit.</t>
  </si>
  <si>
    <t>Ort, Datum</t>
  </si>
  <si>
    <t>Unterschrift Mitarbeiter/in</t>
  </si>
  <si>
    <t>Unterschrift Vorgesetzte/r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</si>
</sst>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h:mm"/>
    <numFmt numFmtId="165" formatCode="[hh]:mm"/>
    <numFmt numFmtId="166" formatCode="\+0.0&quot; Std&quot;;\-0.0&quot; Std&quot;;0.0&quot; Std&quot;"/>
    <numFmt numFmtId="167" formatCode="dd\.mm\.yyyy"/>
  </numFmts>
  <fonts count="20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sz val="11"/>
      <color rgb="FF6B7280"/>
      <name val="Calibri"/>
      <charset val="1"/>
    </font>
    <font>
      <b/>
      <sz val="12"/>
      <color rgb="FFE8A317"/>
      <name val="Calibri"/>
      <charset val="1"/>
    </font>
    <font>
      <b/>
      <sz val="8.5"/>
      <color rgb="FF6B7280"/>
      <name val="Calibri"/>
      <charset val="1"/>
    </font>
    <font>
      <b/>
      <sz val="12"/>
      <color rgb="FF1B2A4A"/>
      <name val="Calibri"/>
      <charset val="1"/>
    </font>
    <font>
      <b/>
      <sz val="12"/>
      <color rgb="FF274690"/>
      <name val="Calibri"/>
      <charset val="1"/>
    </font>
    <font>
      <b/>
      <sz val="15"/>
      <color rgb="FF1B2A4A"/>
      <name val="Calibri"/>
      <charset val="1"/>
    </font>
    <font>
      <b/>
      <sz val="10.5"/>
      <color rgb="FFFFFFFF"/>
      <name val="Calibri"/>
      <charset val="1"/>
    </font>
    <font>
      <sz val="10.5"/>
      <color rgb="FF22262E"/>
      <name val="Calibri"/>
      <charset val="1"/>
    </font>
    <font>
      <sz val="10.5"/>
      <color rgb="FF6B7280"/>
      <name val="Calibri"/>
      <charset val="1"/>
    </font>
    <font>
      <sz val="10.5"/>
      <color rgb="FF1B2A4A"/>
      <name val="Calibri"/>
      <charset val="1"/>
    </font>
    <font>
      <b/>
      <sz val="10.5"/>
      <color rgb="FF2E9E5B"/>
      <name val="Calibri"/>
      <charset val="1"/>
    </font>
    <font>
      <sz val="10"/>
      <color rgb="FF22262E"/>
      <name val="Calibri"/>
      <charset val="1"/>
    </font>
    <font>
      <b/>
      <sz val="11"/>
      <color rgb="FFFFFFFF"/>
      <name val="Calibri"/>
      <charset val="1"/>
    </font>
    <font>
      <b/>
      <sz val="11"/>
      <color rgb="FFE8A317"/>
      <name val="Calibri"/>
      <charset val="1"/>
    </font>
    <font>
      <b/>
      <sz val="10"/>
      <color rgb="FFFFFFFF"/>
      <name val="Calibri"/>
      <charset val="1"/>
    </font>
    <font>
      <b/>
      <sz val="10.5"/>
      <color rgb="FF274690"/>
      <name val="Calibri"/>
      <charset val="1"/>
    </font>
    <font>
      <sz val="9"/>
      <color rgb="FF6B7280"/>
      <name val="Calibri"/>
      <charset val="1"/>
    </font>
    <font>
      <sz val="8.5"/>
      <color rgb="FF6B7280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274690"/>
        <bgColor rgb="FF3B62B0"/>
      </patternFill>
    </fill>
    <fill>
      <patternFill patternType="solid">
        <fgColor rgb="FF3B62B0"/>
        <bgColor rgb="FF274690"/>
      </patternFill>
    </fill>
    <fill>
      <patternFill patternType="solid">
        <fgColor rgb="FFE8A317"/>
        <bgColor rgb="FFFFCC00"/>
      </patternFill>
    </fill>
    <fill>
      <patternFill patternType="solid">
        <fgColor rgb="FF2E9E5B"/>
        <bgColor rgb="FF008080"/>
      </patternFill>
    </fill>
    <fill>
      <patternFill patternType="solid">
        <fgColor rgb="FFFFF6E3"/>
        <bgColor rgb="FFFCF1D8"/>
      </patternFill>
    </fill>
    <fill>
      <patternFill patternType="solid">
        <fgColor rgb="FFE7EDF9"/>
        <bgColor rgb="FFEDEFF4"/>
      </patternFill>
    </fill>
    <fill>
      <patternFill patternType="solid">
        <fgColor rgb="FFE6F4EC"/>
        <bgColor rgb="FFEDEFF4"/>
      </patternFill>
    </fill>
    <fill>
      <patternFill patternType="solid">
        <fgColor rgb="FFFCF1D8"/>
        <bgColor rgb="FFFFF6E3"/>
      </patternFill>
    </fill>
    <fill>
      <patternFill patternType="solid">
        <fgColor rgb="FFFFFFFF"/>
        <bgColor rgb="FFF6F8FD"/>
      </patternFill>
    </fill>
    <fill>
      <patternFill patternType="solid">
        <fgColor rgb="FFF6F8FD"/>
        <bgColor rgb="FFFFFFFF"/>
      </patternFill>
    </fill>
    <fill>
      <patternFill patternType="solid">
        <fgColor rgb="FF1B2A4A"/>
        <bgColor rgb="FF22262E"/>
      </patternFill>
    </fill>
  </fills>
  <borders count="10">
    <border>
      <left/>
      <right/>
      <top/>
      <bottom/>
      <diagonal/>
    </border>
    <border>
      <left style="thin">
        <color rgb="FFD7DEEC"/>
      </left>
      <right style="thin">
        <color rgb="FFD7DEEC"/>
      </right>
      <top style="thin">
        <color rgb="FFD7DEEC"/>
      </top>
      <bottom style="thin">
        <color rgb="FFD7DEEC"/>
      </bottom>
      <diagonal/>
    </border>
    <border>
      <left style="thin">
        <color rgb="FFD7DEEC"/>
      </left>
      <right style="thin">
        <color rgb="FFD7DEEC"/>
      </right>
      <top style="thin">
        <color rgb="FFD7DEEC"/>
      </top>
      <bottom/>
      <diagonal/>
    </border>
    <border>
      <left style="thin">
        <color rgb="FFD7DEEC"/>
      </left>
      <right style="thin">
        <color rgb="FFD7DEEC"/>
      </right>
      <top/>
      <bottom style="thin">
        <color rgb="FFD7DEEC"/>
      </bottom>
      <diagonal/>
    </border>
    <border>
      <left style="thin">
        <color rgb="FFD7DEEC"/>
      </left>
      <right/>
      <top/>
      <bottom style="medium">
        <color rgb="FFE8A317"/>
      </bottom>
      <diagonal/>
    </border>
    <border>
      <left/>
      <right/>
      <top/>
      <bottom style="medium">
        <color rgb="FFE8A317"/>
      </bottom>
      <diagonal/>
    </border>
    <border>
      <left style="thin">
        <color rgb="FFD7DEEC"/>
      </left>
      <right style="thin">
        <color rgb="FFD7DEEC"/>
      </right>
      <top/>
      <bottom style="medium">
        <color rgb="FFE8A317"/>
      </bottom>
      <diagonal/>
    </border>
    <border>
      <left style="thin">
        <color rgb="FFD7DEEC"/>
      </left>
      <right/>
      <top/>
      <bottom style="thin">
        <color rgb="FFD7DEEC"/>
      </bottom>
      <diagonal/>
    </border>
    <border>
      <left/>
      <right/>
      <top/>
      <bottom style="thin">
        <color rgb="FFD7DEEC"/>
      </bottom>
      <diagonal/>
    </border>
    <border>
      <left/>
      <right/>
      <top style="thin">
        <color rgb="FF6B728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6" fontId="7" fillId="9" borderId="3" xfId="0" applyNumberFormat="1" applyFont="1" applyFill="1" applyBorder="1" applyAlignment="1">
      <alignment horizontal="left" vertical="center" indent="1"/>
    </xf>
    <xf numFmtId="165" fontId="7" fillId="8" borderId="3" xfId="0" applyNumberFormat="1" applyFont="1" applyFill="1" applyBorder="1" applyAlignment="1">
      <alignment horizontal="left" vertical="center" indent="1"/>
    </xf>
    <xf numFmtId="165" fontId="7" fillId="7" borderId="3" xfId="0" applyNumberFormat="1" applyFont="1" applyFill="1" applyBorder="1" applyAlignment="1">
      <alignment horizontal="left" vertical="center" indent="1"/>
    </xf>
    <xf numFmtId="164" fontId="7" fillId="6" borderId="3" xfId="0" applyNumberFormat="1" applyFont="1" applyFill="1" applyBorder="1" applyAlignment="1">
      <alignment horizontal="left" vertical="center" indent="1"/>
    </xf>
    <xf numFmtId="0" fontId="4" fillId="9" borderId="2" xfId="0" applyFont="1" applyFill="1" applyBorder="1" applyAlignment="1">
      <alignment horizontal="left" vertical="center" indent="1"/>
    </xf>
    <xf numFmtId="0" fontId="4" fillId="8" borderId="2" xfId="0" applyFont="1" applyFill="1" applyBorder="1" applyAlignment="1">
      <alignment horizontal="left" vertical="center" indent="1"/>
    </xf>
    <xf numFmtId="0" fontId="4" fillId="7" borderId="2" xfId="0" applyFont="1" applyFill="1" applyBorder="1" applyAlignment="1">
      <alignment horizontal="left" vertical="center" indent="1"/>
    </xf>
    <xf numFmtId="0" fontId="4" fillId="6" borderId="2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indent="1"/>
    </xf>
    <xf numFmtId="167" fontId="9" fillId="10" borderId="7" xfId="0" applyNumberFormat="1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164" fontId="11" fillId="10" borderId="7" xfId="0" applyNumberFormat="1" applyFont="1" applyFill="1" applyBorder="1" applyAlignment="1">
      <alignment horizontal="center" vertical="center"/>
    </xf>
    <xf numFmtId="164" fontId="11" fillId="10" borderId="8" xfId="0" applyNumberFormat="1" applyFont="1" applyFill="1" applyBorder="1" applyAlignment="1">
      <alignment horizontal="center" vertical="center"/>
    </xf>
    <xf numFmtId="164" fontId="9" fillId="10" borderId="7" xfId="0" applyNumberFormat="1" applyFont="1" applyFill="1" applyBorder="1" applyAlignment="1">
      <alignment horizontal="center" vertical="center"/>
    </xf>
    <xf numFmtId="164" fontId="12" fillId="10" borderId="8" xfId="0" applyNumberFormat="1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left" vertical="center" indent="1"/>
    </xf>
    <xf numFmtId="167" fontId="9" fillId="11" borderId="7" xfId="0" applyNumberFormat="1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164" fontId="11" fillId="11" borderId="7" xfId="0" applyNumberFormat="1" applyFont="1" applyFill="1" applyBorder="1" applyAlignment="1">
      <alignment horizontal="center" vertical="center"/>
    </xf>
    <xf numFmtId="164" fontId="11" fillId="11" borderId="8" xfId="0" applyNumberFormat="1" applyFont="1" applyFill="1" applyBorder="1" applyAlignment="1">
      <alignment horizontal="center" vertical="center"/>
    </xf>
    <xf numFmtId="164" fontId="9" fillId="11" borderId="7" xfId="0" applyNumberFormat="1" applyFont="1" applyFill="1" applyBorder="1" applyAlignment="1">
      <alignment horizontal="center" vertical="center"/>
    </xf>
    <xf numFmtId="164" fontId="12" fillId="11" borderId="8" xfId="0" applyNumberFormat="1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left" vertical="center" indent="1"/>
    </xf>
    <xf numFmtId="165" fontId="14" fillId="12" borderId="0" xfId="0" applyNumberFormat="1" applyFont="1" applyFill="1" applyAlignment="1">
      <alignment horizontal="center" vertical="center"/>
    </xf>
    <xf numFmtId="165" fontId="15" fillId="12" borderId="0" xfId="0" applyNumberFormat="1" applyFont="1" applyFill="1" applyAlignment="1">
      <alignment horizontal="center" vertical="center"/>
    </xf>
    <xf numFmtId="0" fontId="16" fillId="12" borderId="0" xfId="0" applyFont="1" applyFill="1" applyAlignment="1">
      <alignment horizontal="right" vertical="center" indent="1"/>
    </xf>
    <xf numFmtId="0" fontId="14" fillId="12" borderId="0" xfId="0" applyFont="1" applyFill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wrapText="1"/>
    </xf>
    <xf numFmtId="0" fontId="0" fillId="0" borderId="9" xfId="0" applyBorder="1"/>
    <xf numFmtId="0" fontId="19" fillId="0" borderId="0" xfId="0" applyFont="1" applyAlignment="1">
      <alignment horizontal="left" vertical="top"/>
    </xf>
  </cellXfs>
  <cellStyles count="1">
    <cellStyle name="Standard" xfId="0" builtinId="0"/>
  </cellStyles>
  <dxfs count="3">
    <dxf>
      <font>
        <b/>
        <sz val="15"/>
        <color rgb="FFC0392B"/>
        <name val="Calibri"/>
        <charset val="1"/>
      </font>
    </dxf>
    <dxf>
      <font>
        <b/>
        <sz val="15"/>
        <color rgb="FF2E9E5B"/>
        <name val="Calibri"/>
        <charset val="1"/>
      </font>
    </dxf>
    <dxf>
      <fill>
        <patternFill>
          <bgColor rgb="FFEDEFF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E3"/>
      <rgbColor rgb="FFE6F4EC"/>
      <rgbColor rgb="FF660066"/>
      <rgbColor rgb="FFFF8080"/>
      <rgbColor rgb="FF0066CC"/>
      <rgbColor rgb="FFD7DE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DF9"/>
      <rgbColor rgb="FFEDEFF4"/>
      <rgbColor rgb="FFFCF1D8"/>
      <rgbColor rgb="FF99CCFF"/>
      <rgbColor rgb="FFFF99CC"/>
      <rgbColor rgb="FFCC99FF"/>
      <rgbColor rgb="FFF6F8FD"/>
      <rgbColor rgb="FF3B62B0"/>
      <rgbColor rgb="FF33CCCC"/>
      <rgbColor rgb="FF99CC00"/>
      <rgbColor rgb="FFFFCC00"/>
      <rgbColor rgb="FFE8A317"/>
      <rgbColor rgb="FFFF6600"/>
      <rgbColor rgb="FF6B7280"/>
      <rgbColor rgb="FF969696"/>
      <rgbColor rgb="FF1B2A4A"/>
      <rgbColor rgb="FF2E9E5B"/>
      <rgbColor rgb="FF003300"/>
      <rgbColor rgb="FF333300"/>
      <rgbColor rgb="FFC0392B"/>
      <rgbColor rgb="FF993366"/>
      <rgbColor rgb="FF274690"/>
      <rgbColor rgb="FF2226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5"/>
  <sheetViews>
    <sheetView showGridLines="0" tabSelected="1" zoomScaleNormal="10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T53" sqref="T53"/>
    </sheetView>
  </sheetViews>
  <sheetFormatPr baseColWidth="10" defaultColWidth="8.7109375" defaultRowHeight="15" x14ac:dyDescent="0.25"/>
  <cols>
    <col min="1" max="1" width="2.140625" customWidth="1"/>
    <col min="2" max="3" width="11.42578125" customWidth="1"/>
    <col min="4" max="7" width="7.28515625" customWidth="1"/>
    <col min="8" max="8" width="9.5703125" customWidth="1"/>
    <col min="9" max="9" width="29.7109375" bestFit="1" customWidth="1"/>
    <col min="10" max="10" width="2.140625" customWidth="1"/>
  </cols>
  <sheetData>
    <row r="1" spans="2:9" ht="39.75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</row>
    <row r="2" spans="2:9" ht="19.5" customHeight="1" x14ac:dyDescent="0.25">
      <c r="B2" s="13" t="s">
        <v>1</v>
      </c>
      <c r="C2" s="13"/>
      <c r="D2" s="13"/>
      <c r="E2" s="13"/>
      <c r="F2" s="12" t="str">
        <f>B8&amp;"   ·   "&amp;H8</f>
        <v>Lena Hoffmann   ·   September 2026</v>
      </c>
      <c r="G2" s="12"/>
      <c r="H2" s="12"/>
      <c r="I2" s="12"/>
    </row>
    <row r="4" spans="2:9" ht="6" customHeight="1" x14ac:dyDescent="0.25">
      <c r="B4" s="15"/>
      <c r="C4" s="16"/>
      <c r="D4" s="17"/>
      <c r="E4" s="18"/>
      <c r="F4" s="16"/>
      <c r="G4" s="17"/>
      <c r="H4" s="18"/>
      <c r="I4" s="15"/>
    </row>
    <row r="6" spans="2:9" ht="6" customHeight="1" x14ac:dyDescent="0.25"/>
    <row r="7" spans="2:9" ht="15" customHeight="1" x14ac:dyDescent="0.25">
      <c r="B7" s="11" t="s">
        <v>2</v>
      </c>
      <c r="C7" s="11"/>
      <c r="D7" s="11" t="s">
        <v>3</v>
      </c>
      <c r="E7" s="11"/>
      <c r="F7" s="11" t="s">
        <v>4</v>
      </c>
      <c r="G7" s="11"/>
      <c r="H7" s="11" t="s">
        <v>5</v>
      </c>
      <c r="I7" s="11"/>
    </row>
    <row r="8" spans="2:9" ht="24" customHeight="1" x14ac:dyDescent="0.25">
      <c r="B8" s="10" t="s">
        <v>6</v>
      </c>
      <c r="C8" s="10"/>
      <c r="D8" s="10" t="s">
        <v>7</v>
      </c>
      <c r="E8" s="10"/>
      <c r="F8" s="10" t="s">
        <v>8</v>
      </c>
      <c r="G8" s="10"/>
      <c r="H8" s="10" t="s">
        <v>9</v>
      </c>
      <c r="I8" s="10"/>
    </row>
    <row r="9" spans="2:9" ht="7.5" customHeight="1" x14ac:dyDescent="0.25"/>
    <row r="10" spans="2:9" ht="19.5" customHeight="1" x14ac:dyDescent="0.25">
      <c r="B10" s="9" t="s">
        <v>10</v>
      </c>
      <c r="C10" s="9"/>
      <c r="D10" s="9"/>
      <c r="E10" s="9"/>
      <c r="F10" s="9"/>
      <c r="G10" s="9"/>
      <c r="H10" s="9"/>
      <c r="I10" s="9"/>
    </row>
    <row r="11" spans="2:9" ht="15" customHeight="1" x14ac:dyDescent="0.25">
      <c r="B11" s="8" t="s">
        <v>11</v>
      </c>
      <c r="C11" s="8"/>
      <c r="D11" s="7" t="s">
        <v>12</v>
      </c>
      <c r="E11" s="7"/>
      <c r="F11" s="6" t="s">
        <v>13</v>
      </c>
      <c r="G11" s="6"/>
      <c r="H11" s="5" t="s">
        <v>14</v>
      </c>
      <c r="I11" s="5"/>
    </row>
    <row r="12" spans="2:9" ht="25.5" customHeight="1" x14ac:dyDescent="0.25">
      <c r="B12" s="4">
        <v>0.33333333333333298</v>
      </c>
      <c r="C12" s="4"/>
      <c r="D12" s="3">
        <f>SUM(H16:H45)</f>
        <v>3.3750000000000009</v>
      </c>
      <c r="E12" s="3"/>
      <c r="F12" s="2">
        <f>SUMPRODUCT((WEEKDAY($B$16:$B$45,2)&lt;6)*($D$16:$D$45&lt;&gt;""))*$B$12</f>
        <v>3.3333333333333299</v>
      </c>
      <c r="G12" s="2"/>
      <c r="H12" s="1">
        <f>(D12-F12)*24</f>
        <v>1.000000000000103</v>
      </c>
      <c r="I12" s="1"/>
    </row>
    <row r="13" spans="2:9" ht="7.5" customHeight="1" x14ac:dyDescent="0.25"/>
    <row r="15" spans="2:9" ht="21.75" customHeight="1" x14ac:dyDescent="0.25">
      <c r="B15" s="19" t="s">
        <v>15</v>
      </c>
      <c r="C15" s="20" t="s">
        <v>16</v>
      </c>
      <c r="D15" s="19" t="s">
        <v>17</v>
      </c>
      <c r="E15" s="20" t="s">
        <v>18</v>
      </c>
      <c r="F15" s="19" t="s">
        <v>19</v>
      </c>
      <c r="G15" s="20" t="s">
        <v>20</v>
      </c>
      <c r="H15" s="20" t="s">
        <v>21</v>
      </c>
      <c r="I15" s="21" t="s">
        <v>22</v>
      </c>
    </row>
    <row r="16" spans="2:9" ht="16.5" customHeight="1" x14ac:dyDescent="0.25">
      <c r="B16" s="22">
        <v>46266</v>
      </c>
      <c r="C16" s="23" t="str">
        <f t="shared" ref="C16:C45" si="0">CHOOSE(WEEKDAY(B16,2),"Montag","Dienstag","Mittwoch","Donnerstag","Freitag","Samstag","Sonntag")</f>
        <v>Dienstag</v>
      </c>
      <c r="D16" s="24">
        <v>0.32291666666666702</v>
      </c>
      <c r="E16" s="25">
        <v>0.6875</v>
      </c>
      <c r="F16" s="26">
        <f t="shared" ref="F16:F45" si="1">IF(AND($D16&lt;&gt;"",$E16&lt;&gt;""),$E16-$D16,"")</f>
        <v>0.36458333333333298</v>
      </c>
      <c r="G16" s="25">
        <v>3.125E-2</v>
      </c>
      <c r="H16" s="27">
        <f t="shared" ref="H16:H45" si="2">IF($F16="","",$F16-IF($G16="",0,$G16))</f>
        <v>0.33333333333333298</v>
      </c>
      <c r="I16" s="28" t="s">
        <v>23</v>
      </c>
    </row>
    <row r="17" spans="2:9" ht="16.5" customHeight="1" x14ac:dyDescent="0.25">
      <c r="B17" s="29">
        <v>46267</v>
      </c>
      <c r="C17" s="30" t="str">
        <f t="shared" si="0"/>
        <v>Mittwoch</v>
      </c>
      <c r="D17" s="31">
        <v>0.34375</v>
      </c>
      <c r="E17" s="32">
        <v>0.71875</v>
      </c>
      <c r="F17" s="33">
        <f t="shared" si="1"/>
        <v>0.375</v>
      </c>
      <c r="G17" s="32">
        <v>4.1666666666666699E-2</v>
      </c>
      <c r="H17" s="34">
        <f t="shared" si="2"/>
        <v>0.33333333333333331</v>
      </c>
      <c r="I17" s="35" t="s">
        <v>24</v>
      </c>
    </row>
    <row r="18" spans="2:9" ht="16.5" customHeight="1" x14ac:dyDescent="0.25">
      <c r="B18" s="22">
        <v>46268</v>
      </c>
      <c r="C18" s="23" t="str">
        <f t="shared" si="0"/>
        <v>Donnerstag</v>
      </c>
      <c r="D18" s="24">
        <v>0.33333333333333298</v>
      </c>
      <c r="E18" s="25">
        <v>0.71875</v>
      </c>
      <c r="F18" s="26">
        <f t="shared" si="1"/>
        <v>0.38541666666666702</v>
      </c>
      <c r="G18" s="25">
        <v>3.125E-2</v>
      </c>
      <c r="H18" s="27">
        <f t="shared" si="2"/>
        <v>0.35416666666666702</v>
      </c>
      <c r="I18" s="28" t="s">
        <v>25</v>
      </c>
    </row>
    <row r="19" spans="2:9" ht="16.5" customHeight="1" x14ac:dyDescent="0.25">
      <c r="B19" s="29">
        <v>46269</v>
      </c>
      <c r="C19" s="30" t="str">
        <f t="shared" si="0"/>
        <v>Freitag</v>
      </c>
      <c r="D19" s="31">
        <v>0.33333333333333298</v>
      </c>
      <c r="E19" s="32">
        <v>0.67708333333333304</v>
      </c>
      <c r="F19" s="33">
        <f t="shared" si="1"/>
        <v>0.34375000000000006</v>
      </c>
      <c r="G19" s="32">
        <v>2.0833333333333301E-2</v>
      </c>
      <c r="H19" s="34">
        <f t="shared" si="2"/>
        <v>0.32291666666666674</v>
      </c>
      <c r="I19" s="35" t="s">
        <v>26</v>
      </c>
    </row>
    <row r="20" spans="2:9" ht="16.5" customHeight="1" x14ac:dyDescent="0.25">
      <c r="B20" s="22">
        <v>46270</v>
      </c>
      <c r="C20" s="23" t="str">
        <f t="shared" si="0"/>
        <v>Samstag</v>
      </c>
      <c r="D20" s="24"/>
      <c r="E20" s="25"/>
      <c r="F20" s="26" t="str">
        <f t="shared" si="1"/>
        <v/>
      </c>
      <c r="G20" s="25"/>
      <c r="H20" s="27" t="str">
        <f t="shared" si="2"/>
        <v/>
      </c>
      <c r="I20" s="28"/>
    </row>
    <row r="21" spans="2:9" ht="16.5" customHeight="1" x14ac:dyDescent="0.25">
      <c r="B21" s="29">
        <v>46271</v>
      </c>
      <c r="C21" s="30" t="str">
        <f t="shared" si="0"/>
        <v>Sonntag</v>
      </c>
      <c r="D21" s="31"/>
      <c r="E21" s="32"/>
      <c r="F21" s="33" t="str">
        <f t="shared" si="1"/>
        <v/>
      </c>
      <c r="G21" s="32"/>
      <c r="H21" s="34" t="str">
        <f t="shared" si="2"/>
        <v/>
      </c>
      <c r="I21" s="35"/>
    </row>
    <row r="22" spans="2:9" ht="16.5" customHeight="1" x14ac:dyDescent="0.25">
      <c r="B22" s="22">
        <v>46272</v>
      </c>
      <c r="C22" s="23" t="str">
        <f t="shared" si="0"/>
        <v>Montag</v>
      </c>
      <c r="D22" s="24">
        <v>0.3125</v>
      </c>
      <c r="E22" s="25">
        <v>0.69791666666666696</v>
      </c>
      <c r="F22" s="26">
        <f t="shared" si="1"/>
        <v>0.38541666666666696</v>
      </c>
      <c r="G22" s="25">
        <v>3.125E-2</v>
      </c>
      <c r="H22" s="27">
        <f t="shared" si="2"/>
        <v>0.35416666666666696</v>
      </c>
      <c r="I22" s="28" t="s">
        <v>27</v>
      </c>
    </row>
    <row r="23" spans="2:9" ht="16.5" customHeight="1" x14ac:dyDescent="0.25">
      <c r="B23" s="29">
        <v>46273</v>
      </c>
      <c r="C23" s="30" t="str">
        <f t="shared" si="0"/>
        <v>Dienstag</v>
      </c>
      <c r="D23" s="31">
        <v>0.33333333333333298</v>
      </c>
      <c r="E23" s="32">
        <v>0.6875</v>
      </c>
      <c r="F23" s="33">
        <f t="shared" si="1"/>
        <v>0.35416666666666702</v>
      </c>
      <c r="G23" s="32">
        <v>2.0833333333333301E-2</v>
      </c>
      <c r="H23" s="34">
        <f t="shared" si="2"/>
        <v>0.3333333333333337</v>
      </c>
      <c r="I23" s="35" t="s">
        <v>28</v>
      </c>
    </row>
    <row r="24" spans="2:9" ht="16.5" customHeight="1" x14ac:dyDescent="0.25">
      <c r="B24" s="22">
        <v>46274</v>
      </c>
      <c r="C24" s="23" t="str">
        <f t="shared" si="0"/>
        <v>Mittwoch</v>
      </c>
      <c r="D24" s="24">
        <v>0.35416666666666702</v>
      </c>
      <c r="E24" s="25">
        <v>0.70833333333333304</v>
      </c>
      <c r="F24" s="26">
        <f t="shared" si="1"/>
        <v>0.35416666666666602</v>
      </c>
      <c r="G24" s="25">
        <v>2.0833333333333301E-2</v>
      </c>
      <c r="H24" s="27">
        <f t="shared" si="2"/>
        <v>0.3333333333333327</v>
      </c>
      <c r="I24" s="28" t="s">
        <v>29</v>
      </c>
    </row>
    <row r="25" spans="2:9" ht="16.5" customHeight="1" x14ac:dyDescent="0.25">
      <c r="B25" s="29">
        <v>46275</v>
      </c>
      <c r="C25" s="30" t="str">
        <f t="shared" si="0"/>
        <v>Donnerstag</v>
      </c>
      <c r="D25" s="31">
        <v>0.33333333333333298</v>
      </c>
      <c r="E25" s="32">
        <v>0.69791666666666696</v>
      </c>
      <c r="F25" s="33">
        <f t="shared" si="1"/>
        <v>0.36458333333333398</v>
      </c>
      <c r="G25" s="32">
        <v>3.125E-2</v>
      </c>
      <c r="H25" s="34">
        <f t="shared" si="2"/>
        <v>0.33333333333333398</v>
      </c>
      <c r="I25" s="35" t="s">
        <v>30</v>
      </c>
    </row>
    <row r="26" spans="2:9" ht="16.5" customHeight="1" x14ac:dyDescent="0.25">
      <c r="B26" s="22">
        <v>46276</v>
      </c>
      <c r="C26" s="23" t="str">
        <f t="shared" si="0"/>
        <v>Freitag</v>
      </c>
      <c r="D26" s="24">
        <v>0.33333333333333298</v>
      </c>
      <c r="E26" s="25">
        <v>0.6875</v>
      </c>
      <c r="F26" s="26">
        <f t="shared" si="1"/>
        <v>0.35416666666666702</v>
      </c>
      <c r="G26" s="25">
        <v>2.0833333333333301E-2</v>
      </c>
      <c r="H26" s="27">
        <f t="shared" si="2"/>
        <v>0.3333333333333337</v>
      </c>
      <c r="I26" s="28" t="s">
        <v>31</v>
      </c>
    </row>
    <row r="27" spans="2:9" ht="16.5" customHeight="1" x14ac:dyDescent="0.25">
      <c r="B27" s="29">
        <v>46277</v>
      </c>
      <c r="C27" s="30" t="str">
        <f t="shared" si="0"/>
        <v>Samstag</v>
      </c>
      <c r="D27" s="31"/>
      <c r="E27" s="32"/>
      <c r="F27" s="33" t="str">
        <f t="shared" si="1"/>
        <v/>
      </c>
      <c r="G27" s="32"/>
      <c r="H27" s="34" t="str">
        <f t="shared" si="2"/>
        <v/>
      </c>
      <c r="I27" s="35"/>
    </row>
    <row r="28" spans="2:9" ht="16.5" customHeight="1" x14ac:dyDescent="0.25">
      <c r="B28" s="22">
        <v>46278</v>
      </c>
      <c r="C28" s="23" t="str">
        <f t="shared" si="0"/>
        <v>Sonntag</v>
      </c>
      <c r="D28" s="24"/>
      <c r="E28" s="25"/>
      <c r="F28" s="26" t="str">
        <f t="shared" si="1"/>
        <v/>
      </c>
      <c r="G28" s="25"/>
      <c r="H28" s="27" t="str">
        <f t="shared" si="2"/>
        <v/>
      </c>
      <c r="I28" s="28"/>
    </row>
    <row r="29" spans="2:9" ht="16.5" customHeight="1" x14ac:dyDescent="0.25">
      <c r="B29" s="29">
        <v>46279</v>
      </c>
      <c r="C29" s="30" t="str">
        <f t="shared" si="0"/>
        <v>Montag</v>
      </c>
      <c r="D29" s="31">
        <v>0.33333333333333298</v>
      </c>
      <c r="E29" s="32">
        <v>0.70833333333333304</v>
      </c>
      <c r="F29" s="33">
        <f t="shared" si="1"/>
        <v>0.37500000000000006</v>
      </c>
      <c r="G29" s="32">
        <v>3.125E-2</v>
      </c>
      <c r="H29" s="34">
        <f t="shared" si="2"/>
        <v>0.34375000000000006</v>
      </c>
      <c r="I29" s="35" t="s">
        <v>32</v>
      </c>
    </row>
    <row r="30" spans="2:9" ht="16.5" customHeight="1" x14ac:dyDescent="0.25">
      <c r="B30" s="22">
        <v>46280</v>
      </c>
      <c r="C30" s="23" t="str">
        <f t="shared" si="0"/>
        <v>Dienstag</v>
      </c>
      <c r="D30" s="24"/>
      <c r="E30" s="25"/>
      <c r="F30" s="26" t="str">
        <f t="shared" si="1"/>
        <v/>
      </c>
      <c r="G30" s="25"/>
      <c r="H30" s="27" t="str">
        <f t="shared" si="2"/>
        <v/>
      </c>
      <c r="I30" s="28"/>
    </row>
    <row r="31" spans="2:9" ht="16.5" customHeight="1" x14ac:dyDescent="0.25">
      <c r="B31" s="29">
        <v>46281</v>
      </c>
      <c r="C31" s="30" t="str">
        <f t="shared" si="0"/>
        <v>Mittwoch</v>
      </c>
      <c r="D31" s="31"/>
      <c r="E31" s="32"/>
      <c r="F31" s="33" t="str">
        <f t="shared" si="1"/>
        <v/>
      </c>
      <c r="G31" s="32"/>
      <c r="H31" s="34" t="str">
        <f t="shared" si="2"/>
        <v/>
      </c>
      <c r="I31" s="35"/>
    </row>
    <row r="32" spans="2:9" ht="16.5" customHeight="1" x14ac:dyDescent="0.25">
      <c r="B32" s="22">
        <v>46282</v>
      </c>
      <c r="C32" s="23" t="str">
        <f t="shared" si="0"/>
        <v>Donnerstag</v>
      </c>
      <c r="D32" s="24"/>
      <c r="E32" s="25"/>
      <c r="F32" s="26" t="str">
        <f t="shared" si="1"/>
        <v/>
      </c>
      <c r="G32" s="25"/>
      <c r="H32" s="27" t="str">
        <f t="shared" si="2"/>
        <v/>
      </c>
      <c r="I32" s="28"/>
    </row>
    <row r="33" spans="2:9" ht="16.5" customHeight="1" x14ac:dyDescent="0.25">
      <c r="B33" s="29">
        <v>46283</v>
      </c>
      <c r="C33" s="30" t="str">
        <f t="shared" si="0"/>
        <v>Freitag</v>
      </c>
      <c r="D33" s="31"/>
      <c r="E33" s="32"/>
      <c r="F33" s="33" t="str">
        <f t="shared" si="1"/>
        <v/>
      </c>
      <c r="G33" s="32"/>
      <c r="H33" s="34" t="str">
        <f t="shared" si="2"/>
        <v/>
      </c>
      <c r="I33" s="35"/>
    </row>
    <row r="34" spans="2:9" ht="16.5" customHeight="1" x14ac:dyDescent="0.25">
      <c r="B34" s="22">
        <v>46284</v>
      </c>
      <c r="C34" s="23" t="str">
        <f t="shared" si="0"/>
        <v>Samstag</v>
      </c>
      <c r="D34" s="24"/>
      <c r="E34" s="25"/>
      <c r="F34" s="26" t="str">
        <f t="shared" si="1"/>
        <v/>
      </c>
      <c r="G34" s="25"/>
      <c r="H34" s="27" t="str">
        <f t="shared" si="2"/>
        <v/>
      </c>
      <c r="I34" s="28"/>
    </row>
    <row r="35" spans="2:9" ht="16.5" customHeight="1" x14ac:dyDescent="0.25">
      <c r="B35" s="29">
        <v>46285</v>
      </c>
      <c r="C35" s="30" t="str">
        <f t="shared" si="0"/>
        <v>Sonntag</v>
      </c>
      <c r="D35" s="31"/>
      <c r="E35" s="32"/>
      <c r="F35" s="33" t="str">
        <f t="shared" si="1"/>
        <v/>
      </c>
      <c r="G35" s="32"/>
      <c r="H35" s="34" t="str">
        <f t="shared" si="2"/>
        <v/>
      </c>
      <c r="I35" s="35"/>
    </row>
    <row r="36" spans="2:9" ht="16.5" customHeight="1" x14ac:dyDescent="0.25">
      <c r="B36" s="22">
        <v>46286</v>
      </c>
      <c r="C36" s="23" t="str">
        <f t="shared" si="0"/>
        <v>Montag</v>
      </c>
      <c r="D36" s="24"/>
      <c r="E36" s="25"/>
      <c r="F36" s="26" t="str">
        <f t="shared" si="1"/>
        <v/>
      </c>
      <c r="G36" s="25"/>
      <c r="H36" s="27" t="str">
        <f t="shared" si="2"/>
        <v/>
      </c>
      <c r="I36" s="28"/>
    </row>
    <row r="37" spans="2:9" ht="16.5" customHeight="1" x14ac:dyDescent="0.25">
      <c r="B37" s="29">
        <v>46287</v>
      </c>
      <c r="C37" s="30" t="str">
        <f t="shared" si="0"/>
        <v>Dienstag</v>
      </c>
      <c r="D37" s="31"/>
      <c r="E37" s="32"/>
      <c r="F37" s="33" t="str">
        <f t="shared" si="1"/>
        <v/>
      </c>
      <c r="G37" s="32"/>
      <c r="H37" s="34" t="str">
        <f t="shared" si="2"/>
        <v/>
      </c>
      <c r="I37" s="35"/>
    </row>
    <row r="38" spans="2:9" ht="16.5" customHeight="1" x14ac:dyDescent="0.25">
      <c r="B38" s="22">
        <v>46288</v>
      </c>
      <c r="C38" s="23" t="str">
        <f t="shared" si="0"/>
        <v>Mittwoch</v>
      </c>
      <c r="D38" s="24"/>
      <c r="E38" s="25"/>
      <c r="F38" s="26" t="str">
        <f t="shared" si="1"/>
        <v/>
      </c>
      <c r="G38" s="25"/>
      <c r="H38" s="27" t="str">
        <f t="shared" si="2"/>
        <v/>
      </c>
      <c r="I38" s="28"/>
    </row>
    <row r="39" spans="2:9" ht="16.5" customHeight="1" x14ac:dyDescent="0.25">
      <c r="B39" s="29">
        <v>46289</v>
      </c>
      <c r="C39" s="30" t="str">
        <f t="shared" si="0"/>
        <v>Donnerstag</v>
      </c>
      <c r="D39" s="31"/>
      <c r="E39" s="32"/>
      <c r="F39" s="33" t="str">
        <f t="shared" si="1"/>
        <v/>
      </c>
      <c r="G39" s="32"/>
      <c r="H39" s="34" t="str">
        <f t="shared" si="2"/>
        <v/>
      </c>
      <c r="I39" s="35"/>
    </row>
    <row r="40" spans="2:9" ht="16.5" customHeight="1" x14ac:dyDescent="0.25">
      <c r="B40" s="22">
        <v>46290</v>
      </c>
      <c r="C40" s="23" t="str">
        <f t="shared" si="0"/>
        <v>Freitag</v>
      </c>
      <c r="D40" s="24"/>
      <c r="E40" s="25"/>
      <c r="F40" s="26" t="str">
        <f t="shared" si="1"/>
        <v/>
      </c>
      <c r="G40" s="25"/>
      <c r="H40" s="27" t="str">
        <f t="shared" si="2"/>
        <v/>
      </c>
      <c r="I40" s="28"/>
    </row>
    <row r="41" spans="2:9" ht="16.5" customHeight="1" x14ac:dyDescent="0.25">
      <c r="B41" s="29">
        <v>46291</v>
      </c>
      <c r="C41" s="30" t="str">
        <f t="shared" si="0"/>
        <v>Samstag</v>
      </c>
      <c r="D41" s="31"/>
      <c r="E41" s="32"/>
      <c r="F41" s="33" t="str">
        <f t="shared" si="1"/>
        <v/>
      </c>
      <c r="G41" s="32"/>
      <c r="H41" s="34" t="str">
        <f t="shared" si="2"/>
        <v/>
      </c>
      <c r="I41" s="35"/>
    </row>
    <row r="42" spans="2:9" ht="16.5" customHeight="1" x14ac:dyDescent="0.25">
      <c r="B42" s="22">
        <v>46292</v>
      </c>
      <c r="C42" s="23" t="str">
        <f t="shared" si="0"/>
        <v>Sonntag</v>
      </c>
      <c r="D42" s="24"/>
      <c r="E42" s="25"/>
      <c r="F42" s="26" t="str">
        <f t="shared" si="1"/>
        <v/>
      </c>
      <c r="G42" s="25"/>
      <c r="H42" s="27" t="str">
        <f t="shared" si="2"/>
        <v/>
      </c>
      <c r="I42" s="28"/>
    </row>
    <row r="43" spans="2:9" ht="16.5" customHeight="1" x14ac:dyDescent="0.25">
      <c r="B43" s="29">
        <v>46293</v>
      </c>
      <c r="C43" s="30" t="str">
        <f t="shared" si="0"/>
        <v>Montag</v>
      </c>
      <c r="D43" s="31"/>
      <c r="E43" s="32"/>
      <c r="F43" s="33" t="str">
        <f t="shared" si="1"/>
        <v/>
      </c>
      <c r="G43" s="32"/>
      <c r="H43" s="34" t="str">
        <f t="shared" si="2"/>
        <v/>
      </c>
      <c r="I43" s="35"/>
    </row>
    <row r="44" spans="2:9" ht="16.5" customHeight="1" x14ac:dyDescent="0.25">
      <c r="B44" s="22">
        <v>46294</v>
      </c>
      <c r="C44" s="23" t="str">
        <f t="shared" si="0"/>
        <v>Dienstag</v>
      </c>
      <c r="D44" s="24"/>
      <c r="E44" s="25"/>
      <c r="F44" s="26" t="str">
        <f t="shared" si="1"/>
        <v/>
      </c>
      <c r="G44" s="25"/>
      <c r="H44" s="27" t="str">
        <f t="shared" si="2"/>
        <v/>
      </c>
      <c r="I44" s="28"/>
    </row>
    <row r="45" spans="2:9" ht="16.5" customHeight="1" x14ac:dyDescent="0.25">
      <c r="B45" s="29">
        <v>46295</v>
      </c>
      <c r="C45" s="30" t="str">
        <f t="shared" si="0"/>
        <v>Mittwoch</v>
      </c>
      <c r="D45" s="31"/>
      <c r="E45" s="32"/>
      <c r="F45" s="33" t="str">
        <f t="shared" si="1"/>
        <v/>
      </c>
      <c r="G45" s="32"/>
      <c r="H45" s="34" t="str">
        <f t="shared" si="2"/>
        <v/>
      </c>
      <c r="I45" s="35"/>
    </row>
    <row r="46" spans="2:9" ht="21.75" customHeight="1" x14ac:dyDescent="0.25">
      <c r="B46" s="39" t="s">
        <v>33</v>
      </c>
      <c r="C46" s="39"/>
      <c r="D46" s="39"/>
      <c r="E46" s="39"/>
      <c r="F46" s="36">
        <f>SUM(F16:F45)</f>
        <v>3.6562500000000009</v>
      </c>
      <c r="G46" s="36">
        <f>SUM(G16:G45)</f>
        <v>0.28124999999999994</v>
      </c>
      <c r="H46" s="37">
        <f>SUM(H16:H45)</f>
        <v>3.3750000000000009</v>
      </c>
      <c r="I46" s="38" t="str">
        <f>SUMPRODUCT(($D16:$D45&lt;&gt;"")*1)&amp;" Arbeitstage erfasst"</f>
        <v>10 Arbeitstage erfasst</v>
      </c>
    </row>
    <row r="48" spans="2:9" ht="18" customHeight="1" x14ac:dyDescent="0.25">
      <c r="B48" s="40" t="s">
        <v>34</v>
      </c>
      <c r="C48" s="40"/>
      <c r="D48" s="40"/>
      <c r="E48" s="40"/>
      <c r="F48" s="40"/>
      <c r="G48" s="40"/>
      <c r="H48" s="40"/>
      <c r="I48" s="40"/>
    </row>
    <row r="49" spans="2:9" ht="25.5" customHeight="1" x14ac:dyDescent="0.25">
      <c r="B49" s="41" t="s">
        <v>35</v>
      </c>
      <c r="C49" s="41"/>
      <c r="D49" s="41"/>
      <c r="E49" s="41"/>
      <c r="F49" s="41"/>
      <c r="G49" s="41"/>
      <c r="H49" s="41"/>
      <c r="I49" s="41"/>
    </row>
    <row r="50" spans="2:9" ht="25.5" customHeight="1" x14ac:dyDescent="0.25">
      <c r="B50" s="41" t="s">
        <v>36</v>
      </c>
      <c r="C50" s="41"/>
      <c r="D50" s="41"/>
      <c r="E50" s="41"/>
      <c r="F50" s="41"/>
      <c r="G50" s="41"/>
      <c r="H50" s="41"/>
      <c r="I50" s="41"/>
    </row>
    <row r="51" spans="2:9" ht="25.5" customHeight="1" x14ac:dyDescent="0.25">
      <c r="B51" s="41" t="s">
        <v>37</v>
      </c>
      <c r="C51" s="41"/>
      <c r="D51" s="41"/>
      <c r="E51" s="41"/>
      <c r="F51" s="41"/>
      <c r="G51" s="41"/>
      <c r="H51" s="41"/>
      <c r="I51" s="41"/>
    </row>
    <row r="52" spans="2:9" ht="25.5" customHeight="1" x14ac:dyDescent="0.25">
      <c r="B52" s="41" t="s">
        <v>38</v>
      </c>
      <c r="C52" s="41"/>
      <c r="D52" s="41"/>
      <c r="E52" s="41"/>
      <c r="F52" s="41"/>
      <c r="G52" s="41"/>
      <c r="H52" s="41"/>
      <c r="I52" s="41"/>
    </row>
    <row r="54" spans="2:9" ht="25.5" customHeight="1" x14ac:dyDescent="0.25">
      <c r="B54" s="42"/>
      <c r="C54" s="42"/>
      <c r="D54" s="42"/>
      <c r="E54" s="42"/>
      <c r="F54" s="42"/>
      <c r="H54" s="42"/>
      <c r="I54" s="42"/>
    </row>
    <row r="55" spans="2:9" x14ac:dyDescent="0.25">
      <c r="B55" s="43" t="s">
        <v>39</v>
      </c>
      <c r="C55" s="43"/>
      <c r="D55" s="43"/>
      <c r="E55" s="43" t="s">
        <v>40</v>
      </c>
      <c r="F55" s="43"/>
      <c r="H55" s="43" t="s">
        <v>41</v>
      </c>
      <c r="I55" s="43"/>
    </row>
  </sheetData>
  <mergeCells count="32">
    <mergeCell ref="B52:I52"/>
    <mergeCell ref="B54:D54"/>
    <mergeCell ref="E54:F54"/>
    <mergeCell ref="H54:I54"/>
    <mergeCell ref="B55:D55"/>
    <mergeCell ref="E55:F55"/>
    <mergeCell ref="H55:I55"/>
    <mergeCell ref="B46:E46"/>
    <mergeCell ref="B48:I48"/>
    <mergeCell ref="B49:I49"/>
    <mergeCell ref="B50:I50"/>
    <mergeCell ref="B51:I51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10:I10"/>
    <mergeCell ref="B1:I1"/>
    <mergeCell ref="B2:E2"/>
    <mergeCell ref="F2:I2"/>
    <mergeCell ref="B7:C7"/>
    <mergeCell ref="D7:E7"/>
    <mergeCell ref="F7:G7"/>
    <mergeCell ref="H7:I7"/>
  </mergeCells>
  <conditionalFormatting sqref="B16:I45">
    <cfRule type="expression" dxfId="2" priority="2">
      <formula>WEEKDAY($B16,2)&gt;=6</formula>
    </cfRule>
  </conditionalFormatting>
  <conditionalFormatting sqref="H12">
    <cfRule type="expression" dxfId="1" priority="3">
      <formula>H12&gt;0</formula>
    </cfRule>
    <cfRule type="expression" dxfId="0" priority="4">
      <formula>H12&lt;0</formula>
    </cfRule>
  </conditionalFormatting>
  <conditionalFormatting sqref="H16:H45">
    <cfRule type="dataBar" priority="5">
      <dataBar>
        <cfvo type="num" val="0"/>
        <cfvo type="num" val="0.5"/>
        <color rgb="FF274690"/>
      </dataBar>
      <extLst>
        <ext xmlns:x14="http://schemas.microsoft.com/office/spreadsheetml/2009/9/main" uri="{B025F937-C7B1-47D3-B67F-A62EFF666E3E}">
          <x14:id>{F0B01930-9816-4262-B2A4-E5F53052EC21}</x14:id>
        </ext>
      </extLst>
    </cfRule>
  </conditionalFormatting>
  <dataValidations count="2">
    <dataValidation type="time" allowBlank="1" promptTitle="Zeiteingabe" prompt="Uhrzeit im Format HH:MM eingeben (z. B. 08:00)." sqref="D16:E45 G16:G45" xr:uid="{00000000-0002-0000-0000-000000000000}">
      <formula1>0</formula1>
      <formula2>1</formula2>
    </dataValidation>
    <dataValidation type="time" allowBlank="1" promptTitle="Soll je Tag" prompt="Tägliche Soll-Arbeitszeit im Format HH:MM." sqref="B12" xr:uid="{00000000-0002-0000-0000-000001000000}">
      <formula1>0</formula1>
      <formula2>1</formula2>
    </dataValidation>
  </dataValidations>
  <pageMargins left="0.4" right="0.4" top="0.5" bottom="0.5" header="0.511811023622047" footer="0.511811023622047"/>
  <pageSetup paperSize="9"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0B01930-9816-4262-B2A4-E5F53052EC21}">
            <x14:dataBar axisPosition="none">
              <x14:cfvo type="num">
                <xm:f>0</xm:f>
              </x14:cfvo>
              <x14:cfvo type="num">
                <xm:f>0.5</xm:f>
              </x14:cfvo>
              <x14:negativeFillColor rgb="FF274690"/>
            </x14:dataBar>
          </x14:cfRule>
          <xm:sqref>H16:H45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Stundenzettel</vt:lpstr>
      <vt:lpstr>Stundenzettel!Druckbereich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2026-08-04T05:18:08Z</dcterms:created>
  <dcterms:modified xsi:type="dcterms:W3CDTF">2026-08-05T07:03:17Z</dcterms:modified>
  <dc:language>en-US</dc:language>
</cp:coreProperties>
</file>