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 vertical\"/>
    </mc:Choice>
  </mc:AlternateContent>
  <xr:revisionPtr revIDLastSave="0" documentId="13_ncr:1_{9A8BA225-9E4A-4D46-8DDA-93DA7182F1C6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Telefonliste" sheetId="1" r:id="rId1"/>
  </sheets>
  <definedNames>
    <definedName name="_xlnm._FilterDatabase" localSheetId="0" hidden="1">Telefonliste!$B$15:$J$44</definedName>
    <definedName name="_xlnm.Print_Area" localSheetId="0">Telefonliste!$A$1:$J$53</definedName>
    <definedName name="_xlnm.Print_Titles" localSheetId="0">Telefonliste!$15:$15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6" i="1" l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J12" i="1"/>
  <c r="I12" i="1"/>
  <c r="H12" i="1"/>
  <c r="G12" i="1"/>
  <c r="F12" i="1"/>
  <c r="E12" i="1"/>
  <c r="D12" i="1"/>
  <c r="H6" i="1"/>
  <c r="F6" i="1"/>
  <c r="D6" i="1"/>
  <c r="B6" i="1"/>
  <c r="H3" i="1"/>
</calcChain>
</file>

<file path=xl/sharedStrings.xml><?xml version="1.0" encoding="utf-8"?>
<sst xmlns="http://schemas.openxmlformats.org/spreadsheetml/2006/main" count="201" uniqueCount="144">
  <si>
    <t>Telefonliste</t>
  </si>
  <si>
    <t>Muster GmbH</t>
  </si>
  <si>
    <t>Zentrale  ·  Stand: Januar 2026</t>
  </si>
  <si>
    <t>Internes Telefon- und Kontaktverzeichnis  ·  2026</t>
  </si>
  <si>
    <t>KONTAKTE GESAMT</t>
  </si>
  <si>
    <t>BEREICHE</t>
  </si>
  <si>
    <t>STANDORTE</t>
  </si>
  <si>
    <t>AKTUELL IM HAUS</t>
  </si>
  <si>
    <t xml:space="preserve">  SCHNELLSUCHE   ·   Kontakt auswählen und Details auf einen Blick</t>
  </si>
  <si>
    <t>Name</t>
  </si>
  <si>
    <t>Bereich</t>
  </si>
  <si>
    <t>Funktion</t>
  </si>
  <si>
    <t>Durchwahl</t>
  </si>
  <si>
    <t>Mobil</t>
  </si>
  <si>
    <t>E-Mail</t>
  </si>
  <si>
    <t>Standort</t>
  </si>
  <si>
    <t>Erreichbarkeit</t>
  </si>
  <si>
    <t>▸</t>
  </si>
  <si>
    <t>Berger, Jonas</t>
  </si>
  <si>
    <t xml:space="preserve">  TELEFONVERZEICHNIS</t>
  </si>
  <si>
    <t>Geschäftsführung</t>
  </si>
  <si>
    <t>Geschäftsführer</t>
  </si>
  <si>
    <t>1001</t>
  </si>
  <si>
    <t>+49 151 2345 6701</t>
  </si>
  <si>
    <t>j.berger@musterfirma.de</t>
  </si>
  <si>
    <t>Zentrale</t>
  </si>
  <si>
    <t>Im Haus</t>
  </si>
  <si>
    <t>Hoffmann, Lena</t>
  </si>
  <si>
    <t>Vertrieb</t>
  </si>
  <si>
    <t>Vertriebsleiterin</t>
  </si>
  <si>
    <t>1210</t>
  </si>
  <si>
    <t>+49 151 2345 6702</t>
  </si>
  <si>
    <t>l.hoffmann@musterfirma.de</t>
  </si>
  <si>
    <t>Außendienst</t>
  </si>
  <si>
    <t>Homeoffice</t>
  </si>
  <si>
    <t>Wagner, Mario</t>
  </si>
  <si>
    <t>Account Manager</t>
  </si>
  <si>
    <t>1212</t>
  </si>
  <si>
    <t>+49 151 2345 6703</t>
  </si>
  <si>
    <t>m.wagner@musterfirma.de</t>
  </si>
  <si>
    <t>Marketing</t>
  </si>
  <si>
    <t>Schulz, Nadine</t>
  </si>
  <si>
    <t>Marketingleiterin</t>
  </si>
  <si>
    <t>1310</t>
  </si>
  <si>
    <t>+49 151 2345 6704</t>
  </si>
  <si>
    <t>n.schulz@musterfirma.de</t>
  </si>
  <si>
    <t>Buchhaltung</t>
  </si>
  <si>
    <t>Abwesend</t>
  </si>
  <si>
    <t>Kramer, Tobias</t>
  </si>
  <si>
    <t>Content Manager</t>
  </si>
  <si>
    <t>1312</t>
  </si>
  <si>
    <t>+49 151 2345 6705</t>
  </si>
  <si>
    <t>t.kramer@musterfirma.de</t>
  </si>
  <si>
    <t>Personal</t>
  </si>
  <si>
    <t>Fischer, Sabine</t>
  </si>
  <si>
    <t>Leiterin Finanzen</t>
  </si>
  <si>
    <t>1410</t>
  </si>
  <si>
    <t>+49 151 2345 6706</t>
  </si>
  <si>
    <t>s.fischer@musterfirma.de</t>
  </si>
  <si>
    <t>IT</t>
  </si>
  <si>
    <t>Neumann, Kevin</t>
  </si>
  <si>
    <t>Sachbearbeiter</t>
  </si>
  <si>
    <t>1412</t>
  </si>
  <si>
    <t>+49 151 2345 6707</t>
  </si>
  <si>
    <t>k.neumann@musterfirma.de</t>
  </si>
  <si>
    <t>Einkauf</t>
  </si>
  <si>
    <t>Braun, Melanie</t>
  </si>
  <si>
    <t>HR-Leiterin</t>
  </si>
  <si>
    <t>1510</t>
  </si>
  <si>
    <t>+49 151 2345 6708</t>
  </si>
  <si>
    <t>m.braun@musterfirma.de</t>
  </si>
  <si>
    <t>Kundenservice</t>
  </si>
  <si>
    <t>Krause, Daniel</t>
  </si>
  <si>
    <t>Recruiter</t>
  </si>
  <si>
    <t>1512</t>
  </si>
  <si>
    <t>+49 151 2345 6709</t>
  </si>
  <si>
    <t>d.krause@musterfirma.de</t>
  </si>
  <si>
    <t>Lager &amp; Logistik</t>
  </si>
  <si>
    <t>Schmitt, Julia</t>
  </si>
  <si>
    <t>IT-Leiterin</t>
  </si>
  <si>
    <t>1610</t>
  </si>
  <si>
    <t>+49 151 2345 6710</t>
  </si>
  <si>
    <t>j.schmitt@musterfirma.de</t>
  </si>
  <si>
    <t>Empfang</t>
  </si>
  <si>
    <t>Weber, Florian</t>
  </si>
  <si>
    <t>Systemadministrator</t>
  </si>
  <si>
    <t>1612</t>
  </si>
  <si>
    <t>+49 151 2345 6711</t>
  </si>
  <si>
    <t>f.weber@musterfirma.de</t>
  </si>
  <si>
    <t>Produktion</t>
  </si>
  <si>
    <t>Hartmann, Ines</t>
  </si>
  <si>
    <t>Einkaufsleiterin</t>
  </si>
  <si>
    <t>1710</t>
  </si>
  <si>
    <t>+49 151 2345 6712</t>
  </si>
  <si>
    <t>i.hartmann@musterfirma.de</t>
  </si>
  <si>
    <t>Niederlassung Süd</t>
  </si>
  <si>
    <t>Vogel, Patrick</t>
  </si>
  <si>
    <t>Disponent</t>
  </si>
  <si>
    <t>1712</t>
  </si>
  <si>
    <t>+49 151 2345 6713</t>
  </si>
  <si>
    <t>p.vogel@musterfirma.de</t>
  </si>
  <si>
    <t>Lorenz, Carina</t>
  </si>
  <si>
    <t>Teamleiterin Service</t>
  </si>
  <si>
    <t>1810</t>
  </si>
  <si>
    <t>+49 151 2345 6714</t>
  </si>
  <si>
    <t>c.lorenz@musterfirma.de</t>
  </si>
  <si>
    <t>Ziegler, Marcel</t>
  </si>
  <si>
    <t>Servicemitarbeiter</t>
  </si>
  <si>
    <t>1812</t>
  </si>
  <si>
    <t>+49 151 2345 6715</t>
  </si>
  <si>
    <t>m.ziegler@musterfirma.de</t>
  </si>
  <si>
    <t>Böhm, Franziska</t>
  </si>
  <si>
    <t>Lagerleiterin</t>
  </si>
  <si>
    <t>1910</t>
  </si>
  <si>
    <t>+49 151 2345 6716</t>
  </si>
  <si>
    <t>f.boehm@musterfirma.de</t>
  </si>
  <si>
    <t>Logistikzentrum</t>
  </si>
  <si>
    <t>Keller, Sven</t>
  </si>
  <si>
    <t>Fachkraft Lager</t>
  </si>
  <si>
    <t>1912</t>
  </si>
  <si>
    <t>+49 151 2345 6717</t>
  </si>
  <si>
    <t>s.keller@musterfirma.de</t>
  </si>
  <si>
    <t>Peters, Anna</t>
  </si>
  <si>
    <t>Empfang / Zentrale</t>
  </si>
  <si>
    <t>1000</t>
  </si>
  <si>
    <t>+49 151 2345 6718</t>
  </si>
  <si>
    <t>empfang@musterfirma.de</t>
  </si>
  <si>
    <t>Frank, Michael</t>
  </si>
  <si>
    <t>Produktionsleiter</t>
  </si>
  <si>
    <t>2010</t>
  </si>
  <si>
    <t>+49 151 2345 6719</t>
  </si>
  <si>
    <t>m.frank@musterfirma.de</t>
  </si>
  <si>
    <t>Werk Nord</t>
  </si>
  <si>
    <t>Sommer, Katrin</t>
  </si>
  <si>
    <t>Schichtleiterin</t>
  </si>
  <si>
    <t>2012</t>
  </si>
  <si>
    <t>+49 151 2345 6720</t>
  </si>
  <si>
    <t>k.sommer@musterfirma.de</t>
  </si>
  <si>
    <t>Hinweise</t>
  </si>
  <si>
    <t>•  In der Schnellsuche oben einen Namen auswählen – Bereich, Durchwahl, Mobil, E-Mail und Standort erscheinen automatisch.</t>
  </si>
  <si>
    <t>•  Neue Kontakte einfach in den freien Zeilen ergänzen; Nummerierung, Kennzahlen und Suche aktualisieren sich von selbst.</t>
  </si>
  <si>
    <t>•  Bereich und Erreichbarkeit werden über Auswahllisten gepflegt – die Erreichbarkeit ist zur schnellen Orientierung farbig hinterlegt.</t>
  </si>
  <si>
    <t>•  Über den Filter in der Kopfzeile lässt sich die Liste nach Bereich, Standort oder Erreichbarkeit sortieren und einschränken.</t>
  </si>
  <si>
    <t>•  Alle Angaben sind frei erfundene Beispieldaten und dienen nur zur Veranschaulichung.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</si>
</sst>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"/>
    </font>
    <font>
      <b/>
      <sz val="27"/>
      <color rgb="FF3B2A5A"/>
      <name val="Calibri"/>
      <charset val="1"/>
    </font>
    <font>
      <b/>
      <sz val="13"/>
      <color rgb="FF3B2A5A"/>
      <name val="Calibri"/>
      <charset val="1"/>
    </font>
    <font>
      <sz val="10"/>
      <color rgb="FF6E6880"/>
      <name val="Calibri"/>
      <charset val="1"/>
    </font>
    <font>
      <b/>
      <sz val="11.5"/>
      <color rgb="FF6E4FB0"/>
      <name val="Calibri"/>
      <charset val="1"/>
    </font>
    <font>
      <b/>
      <sz val="10"/>
      <color rgb="FFD99A2B"/>
      <name val="Calibri"/>
      <charset val="1"/>
    </font>
    <font>
      <b/>
      <sz val="26"/>
      <color rgb="FF3B2A5A"/>
      <name val="Calibri"/>
      <charset val="1"/>
    </font>
    <font>
      <b/>
      <sz val="26"/>
      <color rgb="FFD99A2B"/>
      <name val="Calibri"/>
      <charset val="1"/>
    </font>
    <font>
      <b/>
      <sz val="26"/>
      <color rgb="FF3E7CB1"/>
      <name val="Calibri"/>
      <charset val="1"/>
    </font>
    <font>
      <b/>
      <sz val="26"/>
      <color rgb="FF2E9E64"/>
      <name val="Calibri"/>
      <charset val="1"/>
    </font>
    <font>
      <b/>
      <sz val="9.5"/>
      <color rgb="FF6E6880"/>
      <name val="Calibri"/>
      <charset val="1"/>
    </font>
    <font>
      <b/>
      <sz val="11"/>
      <color rgb="FFFFFFFF"/>
      <name val="Calibri"/>
      <charset val="1"/>
    </font>
    <font>
      <b/>
      <sz val="8.5"/>
      <color rgb="FF6E6880"/>
      <name val="Calibri"/>
      <charset val="1"/>
    </font>
    <font>
      <b/>
      <sz val="12"/>
      <color rgb="FF6E4FB0"/>
      <name val="Calibri"/>
      <charset val="1"/>
    </font>
    <font>
      <b/>
      <sz val="11"/>
      <color rgb="FF231C2E"/>
      <name val="Calibri"/>
      <charset val="1"/>
    </font>
    <font>
      <sz val="11"/>
      <color rgb="FF231C2E"/>
      <name val="Calibri"/>
      <charset val="1"/>
    </font>
    <font>
      <b/>
      <sz val="11"/>
      <color rgb="FF3B2A5A"/>
      <name val="Calibri"/>
      <charset val="1"/>
    </font>
    <font>
      <sz val="11"/>
      <color rgb="FF3E7CB1"/>
      <name val="Calibri"/>
      <charset val="1"/>
    </font>
    <font>
      <b/>
      <sz val="10.5"/>
      <color rgb="FF231C2E"/>
      <name val="Calibri"/>
      <charset val="1"/>
    </font>
    <font>
      <sz val="9.5"/>
      <color rgb="FF6E6880"/>
      <name val="Calibri"/>
      <charset val="1"/>
    </font>
    <font>
      <sz val="10"/>
      <color rgb="FF231C2E"/>
      <name val="Calibri"/>
      <charset val="1"/>
    </font>
    <font>
      <b/>
      <sz val="10.5"/>
      <color rgb="FF3B2A5A"/>
      <name val="Calibri"/>
      <charset val="1"/>
    </font>
    <font>
      <sz val="10"/>
      <color rgb="FF3E7CB1"/>
      <name val="Calibri"/>
      <charset val="1"/>
    </font>
    <font>
      <b/>
      <sz val="9.5"/>
      <color rgb="FF231C2E"/>
      <name val="Calibri"/>
      <charset val="1"/>
    </font>
    <font>
      <sz val="9"/>
      <color rgb="FF6E6880"/>
      <name val="Calibri"/>
      <charset val="1"/>
    </font>
    <font>
      <b/>
      <sz val="9.5"/>
      <color rgb="FF6E4FB0"/>
      <name val="Calibri"/>
      <charset val="1"/>
    </font>
    <font>
      <b/>
      <sz val="10"/>
      <color rgb="FF3B2A5A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3B2A5A"/>
        <bgColor rgb="FF231C2E"/>
      </patternFill>
    </fill>
    <fill>
      <patternFill patternType="solid">
        <fgColor rgb="FF6E4FB0"/>
        <bgColor rgb="FF5F5A6E"/>
      </patternFill>
    </fill>
    <fill>
      <patternFill patternType="solid">
        <fgColor rgb="FF9B7FD4"/>
        <bgColor rgb="FF969696"/>
      </patternFill>
    </fill>
    <fill>
      <patternFill patternType="solid">
        <fgColor rgb="FFD99A2B"/>
        <bgColor rgb="FFFF8080"/>
      </patternFill>
    </fill>
    <fill>
      <patternFill patternType="solid">
        <fgColor rgb="FF2E9E64"/>
        <bgColor rgb="FF1B7A4B"/>
      </patternFill>
    </fill>
    <fill>
      <patternFill patternType="solid">
        <fgColor rgb="FF3E7CB1"/>
        <bgColor rgb="FF2C5B85"/>
      </patternFill>
    </fill>
    <fill>
      <patternFill patternType="solid">
        <fgColor rgb="FFE9E3F5"/>
        <bgColor rgb="FFE8E6EC"/>
      </patternFill>
    </fill>
    <fill>
      <patternFill patternType="solid">
        <fgColor rgb="FFF7EFDB"/>
        <bgColor rgb="FFF7EBCF"/>
      </patternFill>
    </fill>
    <fill>
      <patternFill patternType="solid">
        <fgColor rgb="FFE1EBF5"/>
        <bgColor rgb="FFDEE9F4"/>
      </patternFill>
    </fill>
    <fill>
      <patternFill patternType="solid">
        <fgColor rgb="FFDFF0E7"/>
        <bgColor rgb="FFDCEFE3"/>
      </patternFill>
    </fill>
    <fill>
      <patternFill patternType="solid">
        <fgColor rgb="FFF4F1FA"/>
        <bgColor rgb="FFF8F6FC"/>
      </patternFill>
    </fill>
    <fill>
      <patternFill patternType="solid">
        <fgColor rgb="FFFFF6E6"/>
        <bgColor rgb="FFF7EFDB"/>
      </patternFill>
    </fill>
    <fill>
      <patternFill patternType="solid">
        <fgColor rgb="FFFFFFFF"/>
        <bgColor rgb="FFF8F6FC"/>
      </patternFill>
    </fill>
    <fill>
      <patternFill patternType="solid">
        <fgColor rgb="FFF8F6FC"/>
        <bgColor rgb="FFF4F1FA"/>
      </patternFill>
    </fill>
  </fills>
  <borders count="5">
    <border>
      <left/>
      <right/>
      <top/>
      <bottom/>
      <diagonal/>
    </border>
    <border>
      <left style="thin">
        <color rgb="FFE2DCEC"/>
      </left>
      <right style="thin">
        <color rgb="FFE2DCEC"/>
      </right>
      <top style="thin">
        <color rgb="FFE2DCEC"/>
      </top>
      <bottom/>
      <diagonal/>
    </border>
    <border>
      <left style="thin">
        <color rgb="FFE2DCEC"/>
      </left>
      <right style="thin">
        <color rgb="FFE2DCEC"/>
      </right>
      <top/>
      <bottom style="thin">
        <color rgb="FFE2DCEC"/>
      </bottom>
      <diagonal/>
    </border>
    <border>
      <left style="thin">
        <color rgb="FFE2DCEC"/>
      </left>
      <right style="thin">
        <color rgb="FFE2DCEC"/>
      </right>
      <top style="thin">
        <color rgb="FFE2DCEC"/>
      </top>
      <bottom style="thin">
        <color rgb="FFE2DCEC"/>
      </bottom>
      <diagonal/>
    </border>
    <border>
      <left style="thin">
        <color rgb="FFE2DCEC"/>
      </left>
      <right/>
      <top style="thin">
        <color rgb="FFE2DCEC"/>
      </top>
      <bottom style="thin">
        <color rgb="FFE2DCEC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3" borderId="0" xfId="0" applyFont="1" applyFill="1" applyAlignment="1">
      <alignment horizontal="left" vertical="center"/>
    </xf>
    <xf numFmtId="0" fontId="10" fillId="11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1" fontId="9" fillId="11" borderId="1" xfId="0" applyNumberFormat="1" applyFont="1" applyFill="1" applyBorder="1" applyAlignment="1">
      <alignment horizontal="center" vertical="center"/>
    </xf>
    <xf numFmtId="1" fontId="8" fillId="10" borderId="1" xfId="0" applyNumberFormat="1" applyFont="1" applyFill="1" applyBorder="1" applyAlignment="1">
      <alignment horizontal="center" vertical="center"/>
    </xf>
    <xf numFmtId="1" fontId="7" fillId="9" borderId="1" xfId="0" applyNumberFormat="1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12" borderId="3" xfId="0" applyFill="1" applyBorder="1"/>
    <xf numFmtId="0" fontId="12" fillId="12" borderId="3" xfId="0" applyFont="1" applyFill="1" applyBorder="1" applyAlignment="1">
      <alignment horizontal="left" vertical="center"/>
    </xf>
    <xf numFmtId="0" fontId="12" fillId="1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13" borderId="3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9" fillId="14" borderId="3" xfId="0" applyFont="1" applyFill="1" applyBorder="1" applyAlignment="1">
      <alignment horizontal="center" vertical="center"/>
    </xf>
    <xf numFmtId="0" fontId="18" fillId="14" borderId="3" xfId="0" applyFont="1" applyFill="1" applyBorder="1" applyAlignment="1">
      <alignment horizontal="left" vertical="center"/>
    </xf>
    <xf numFmtId="0" fontId="20" fillId="14" borderId="3" xfId="0" applyFont="1" applyFill="1" applyBorder="1" applyAlignment="1">
      <alignment horizontal="left" vertical="center"/>
    </xf>
    <xf numFmtId="0" fontId="21" fillId="14" borderId="3" xfId="0" applyFont="1" applyFill="1" applyBorder="1" applyAlignment="1">
      <alignment horizontal="center" vertical="center"/>
    </xf>
    <xf numFmtId="0" fontId="20" fillId="14" borderId="3" xfId="0" applyFont="1" applyFill="1" applyBorder="1" applyAlignment="1">
      <alignment horizontal="center" vertical="center"/>
    </xf>
    <xf numFmtId="0" fontId="22" fillId="14" borderId="3" xfId="0" applyFont="1" applyFill="1" applyBorder="1" applyAlignment="1">
      <alignment horizontal="left" vertical="center"/>
    </xf>
    <xf numFmtId="0" fontId="23" fillId="14" borderId="3" xfId="0" applyFont="1" applyFill="1" applyBorder="1" applyAlignment="1">
      <alignment horizontal="center" vertical="center"/>
    </xf>
    <xf numFmtId="0" fontId="24" fillId="0" borderId="0" xfId="0" applyFont="1"/>
    <xf numFmtId="0" fontId="19" fillId="15" borderId="3" xfId="0" applyFont="1" applyFill="1" applyBorder="1" applyAlignment="1">
      <alignment horizontal="center" vertical="center"/>
    </xf>
    <xf numFmtId="0" fontId="18" fillId="15" borderId="3" xfId="0" applyFont="1" applyFill="1" applyBorder="1" applyAlignment="1">
      <alignment horizontal="left" vertical="center"/>
    </xf>
    <xf numFmtId="0" fontId="20" fillId="15" borderId="3" xfId="0" applyFont="1" applyFill="1" applyBorder="1" applyAlignment="1">
      <alignment horizontal="left" vertical="center"/>
    </xf>
    <xf numFmtId="0" fontId="21" fillId="15" borderId="3" xfId="0" applyFont="1" applyFill="1" applyBorder="1" applyAlignment="1">
      <alignment horizontal="center" vertical="center"/>
    </xf>
    <xf numFmtId="0" fontId="20" fillId="15" borderId="3" xfId="0" applyFont="1" applyFill="1" applyBorder="1" applyAlignment="1">
      <alignment horizontal="center" vertical="center"/>
    </xf>
    <xf numFmtId="0" fontId="22" fillId="15" borderId="3" xfId="0" applyFont="1" applyFill="1" applyBorder="1" applyAlignment="1">
      <alignment horizontal="left" vertical="center"/>
    </xf>
    <xf numFmtId="0" fontId="23" fillId="15" borderId="3" xfId="0" applyFont="1" applyFill="1" applyBorder="1" applyAlignment="1">
      <alignment horizontal="center" vertical="center"/>
    </xf>
    <xf numFmtId="0" fontId="26" fillId="0" borderId="0" xfId="0" applyFont="1"/>
    <xf numFmtId="0" fontId="11" fillId="2" borderId="0" xfId="0" applyFont="1" applyFill="1" applyAlignment="1">
      <alignment horizontal="left" vertical="center"/>
    </xf>
    <xf numFmtId="0" fontId="25" fillId="12" borderId="4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</cellXfs>
  <cellStyles count="1">
    <cellStyle name="Standard" xfId="0" builtinId="0"/>
  </cellStyles>
  <dxfs count="8">
    <dxf>
      <font>
        <b/>
        <color rgb="FF5F5A6E"/>
        <name val="Calibri"/>
        <charset val="1"/>
      </font>
      <fill>
        <patternFill>
          <bgColor rgb="FFE8E6EC"/>
        </patternFill>
      </fill>
    </dxf>
    <dxf>
      <font>
        <b/>
        <color rgb="FF8A6410"/>
        <name val="Calibri"/>
        <charset val="1"/>
      </font>
      <fill>
        <patternFill>
          <bgColor rgb="FFF7EBCF"/>
        </patternFill>
      </fill>
    </dxf>
    <dxf>
      <font>
        <b/>
        <color rgb="FF2C5B85"/>
        <name val="Calibri"/>
        <charset val="1"/>
      </font>
      <fill>
        <patternFill>
          <bgColor rgb="FFDEE9F4"/>
        </patternFill>
      </fill>
    </dxf>
    <dxf>
      <font>
        <b/>
        <color rgb="FF1B7A4B"/>
        <name val="Calibri"/>
        <charset val="1"/>
      </font>
      <fill>
        <patternFill>
          <bgColor rgb="FFDCEFE3"/>
        </patternFill>
      </fill>
    </dxf>
    <dxf>
      <font>
        <b/>
        <color rgb="FF5F5A6E"/>
        <name val="Calibri"/>
        <charset val="1"/>
      </font>
      <fill>
        <patternFill>
          <bgColor rgb="FFE8E6EC"/>
        </patternFill>
      </fill>
    </dxf>
    <dxf>
      <font>
        <b/>
        <color rgb="FF8A6410"/>
        <name val="Calibri"/>
        <charset val="1"/>
      </font>
      <fill>
        <patternFill>
          <bgColor rgb="FFF7EBCF"/>
        </patternFill>
      </fill>
    </dxf>
    <dxf>
      <font>
        <b/>
        <color rgb="FF2C5B85"/>
        <name val="Calibri"/>
        <charset val="1"/>
      </font>
      <fill>
        <patternFill>
          <bgColor rgb="FFDEE9F4"/>
        </patternFill>
      </fill>
    </dxf>
    <dxf>
      <font>
        <b/>
        <color rgb="FF1B7A4B"/>
        <name val="Calibri"/>
        <charset val="1"/>
      </font>
      <fill>
        <patternFill>
          <bgColor rgb="FFDCEF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8F6FC"/>
      <rgbColor rgb="FFFF00FF"/>
      <rgbColor rgb="FF00FFFF"/>
      <rgbColor rgb="FF800000"/>
      <rgbColor rgb="FF008000"/>
      <rgbColor rgb="FF000080"/>
      <rgbColor rgb="FF8A6410"/>
      <rgbColor rgb="FF800080"/>
      <rgbColor rgb="FF1B7A4B"/>
      <rgbColor rgb="FFE9E3F5"/>
      <rgbColor rgb="FF5F5A6E"/>
      <rgbColor rgb="FF9B7FD4"/>
      <rgbColor rgb="FF6E4FB0"/>
      <rgbColor rgb="FFFFF6E6"/>
      <rgbColor rgb="FFDFF0E7"/>
      <rgbColor rgb="FF660066"/>
      <rgbColor rgb="FFFF8080"/>
      <rgbColor rgb="FF0066CC"/>
      <rgbColor rgb="FFE2DC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BF5"/>
      <rgbColor rgb="FFDCEFE3"/>
      <rgbColor rgb="FFF7EBCF"/>
      <rgbColor rgb="FFDEE9F4"/>
      <rgbColor rgb="FFE8E6EC"/>
      <rgbColor rgb="FFF4F1FA"/>
      <rgbColor rgb="FFF7EFDB"/>
      <rgbColor rgb="FF3E7CB1"/>
      <rgbColor rgb="FF33CCCC"/>
      <rgbColor rgb="FF99CC00"/>
      <rgbColor rgb="FFFFCC00"/>
      <rgbColor rgb="FFD99A2B"/>
      <rgbColor rgb="FFFF6600"/>
      <rgbColor rgb="FF6E6880"/>
      <rgbColor rgb="FF969696"/>
      <rgbColor rgb="FF003366"/>
      <rgbColor rgb="FF2E9E64"/>
      <rgbColor rgb="FF003300"/>
      <rgbColor rgb="FF231C2E"/>
      <rgbColor rgb="FF993300"/>
      <rgbColor rgb="FF993366"/>
      <rgbColor rgb="FF2C5B85"/>
      <rgbColor rgb="FF3B2A5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3"/>
  <sheetViews>
    <sheetView showGridLines="0" tabSelected="1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P48" sqref="P48"/>
    </sheetView>
  </sheetViews>
  <sheetFormatPr baseColWidth="10" defaultColWidth="8.7109375" defaultRowHeight="15" x14ac:dyDescent="0.25"/>
  <cols>
    <col min="1" max="1" width="2.42578125" customWidth="1"/>
    <col min="2" max="2" width="5.5703125" customWidth="1"/>
    <col min="3" max="3" width="15" bestFit="1" customWidth="1"/>
    <col min="4" max="4" width="17.140625" bestFit="1" customWidth="1"/>
    <col min="5" max="5" width="17.5703125" bestFit="1" customWidth="1"/>
    <col min="6" max="6" width="9.5703125" bestFit="1" customWidth="1"/>
    <col min="7" max="7" width="18" customWidth="1"/>
    <col min="8" max="8" width="24" bestFit="1" customWidth="1"/>
    <col min="9" max="9" width="18" customWidth="1"/>
    <col min="10" max="10" width="16" customWidth="1"/>
    <col min="12" max="12" width="20" hidden="1" customWidth="1"/>
    <col min="14" max="14" width="20" hidden="1" customWidth="1"/>
  </cols>
  <sheetData>
    <row r="1" spans="2:14" ht="24" customHeight="1" x14ac:dyDescent="0.25">
      <c r="B1" s="14" t="s">
        <v>0</v>
      </c>
      <c r="C1" s="14"/>
      <c r="D1" s="14"/>
      <c r="E1" s="14"/>
      <c r="F1" s="14"/>
      <c r="H1" s="13" t="s">
        <v>1</v>
      </c>
      <c r="I1" s="13"/>
      <c r="J1" s="13"/>
    </row>
    <row r="2" spans="2:14" ht="13.5" customHeight="1" x14ac:dyDescent="0.25">
      <c r="B2" s="14"/>
      <c r="C2" s="14"/>
      <c r="D2" s="14"/>
      <c r="E2" s="14"/>
      <c r="F2" s="14"/>
      <c r="H2" s="12" t="s">
        <v>2</v>
      </c>
      <c r="I2" s="12"/>
      <c r="J2" s="12"/>
    </row>
    <row r="3" spans="2:14" ht="18" customHeight="1" x14ac:dyDescent="0.25">
      <c r="B3" s="11" t="s">
        <v>3</v>
      </c>
      <c r="C3" s="11"/>
      <c r="D3" s="11"/>
      <c r="E3" s="11"/>
      <c r="F3" s="11"/>
      <c r="H3" s="10" t="str">
        <f>"Einträge: "&amp;COUNTA($C$15:$C$44)</f>
        <v>Einträge: 20</v>
      </c>
      <c r="I3" s="10"/>
      <c r="J3" s="10"/>
    </row>
    <row r="4" spans="2:14" ht="6" customHeight="1" x14ac:dyDescent="0.25">
      <c r="B4" s="15"/>
      <c r="C4" s="16"/>
      <c r="D4" s="17"/>
      <c r="E4" s="18"/>
      <c r="F4" s="19"/>
      <c r="G4" s="20"/>
      <c r="H4" s="16"/>
      <c r="I4" s="15"/>
    </row>
    <row r="5" spans="2:14" ht="6" customHeight="1" x14ac:dyDescent="0.25"/>
    <row r="6" spans="2:14" ht="25.5" customHeight="1" x14ac:dyDescent="0.25">
      <c r="B6" s="9">
        <f>COUNTA($C$15:$C$44)</f>
        <v>20</v>
      </c>
      <c r="C6" s="9"/>
      <c r="D6" s="8">
        <f>SUMPRODUCT(($D$15:$D$44&lt;&gt;"")/COUNTIF($D$15:$D$44,$D$15:$D$44&amp;""))</f>
        <v>11</v>
      </c>
      <c r="E6" s="8"/>
      <c r="F6" s="7">
        <f>SUMPRODUCT(($I$15:$I$44&lt;&gt;"")/COUNTIF($I$15:$I$44,$I$15:$I$44&amp;""))</f>
        <v>4</v>
      </c>
      <c r="G6" s="7"/>
      <c r="H6" s="6">
        <f>COUNTIF($J$15:$J$44,"Im Haus")</f>
        <v>12</v>
      </c>
      <c r="I6" s="6"/>
      <c r="J6" s="6"/>
    </row>
    <row r="7" spans="2:14" ht="12" customHeight="1" x14ac:dyDescent="0.25">
      <c r="B7" s="9"/>
      <c r="C7" s="9"/>
      <c r="D7" s="8"/>
      <c r="E7" s="8"/>
      <c r="F7" s="7"/>
      <c r="G7" s="7"/>
      <c r="H7" s="6"/>
      <c r="I7" s="6"/>
      <c r="J7" s="6"/>
    </row>
    <row r="8" spans="2:14" ht="15.75" customHeight="1" x14ac:dyDescent="0.25">
      <c r="B8" s="5" t="s">
        <v>4</v>
      </c>
      <c r="C8" s="5"/>
      <c r="D8" s="4" t="s">
        <v>5</v>
      </c>
      <c r="E8" s="4"/>
      <c r="F8" s="3" t="s">
        <v>6</v>
      </c>
      <c r="G8" s="3"/>
      <c r="H8" s="2" t="s">
        <v>7</v>
      </c>
      <c r="I8" s="2"/>
      <c r="J8" s="2"/>
    </row>
    <row r="9" spans="2:14" ht="7.5" customHeight="1" x14ac:dyDescent="0.25"/>
    <row r="10" spans="2:14" ht="19.5" customHeight="1" x14ac:dyDescent="0.25">
      <c r="B10" s="1" t="s">
        <v>8</v>
      </c>
      <c r="C10" s="1"/>
      <c r="D10" s="1"/>
      <c r="E10" s="1"/>
      <c r="F10" s="1"/>
      <c r="G10" s="1"/>
      <c r="H10" s="1"/>
      <c r="I10" s="1"/>
      <c r="J10" s="1"/>
    </row>
    <row r="11" spans="2:14" ht="13.5" customHeight="1" x14ac:dyDescent="0.25">
      <c r="B11" s="21"/>
      <c r="C11" s="22" t="s">
        <v>9</v>
      </c>
      <c r="D11" s="23" t="s">
        <v>10</v>
      </c>
      <c r="E11" s="22" t="s">
        <v>11</v>
      </c>
      <c r="F11" s="23" t="s">
        <v>12</v>
      </c>
      <c r="G11" s="23" t="s">
        <v>13</v>
      </c>
      <c r="H11" s="22" t="s">
        <v>14</v>
      </c>
      <c r="I11" s="23" t="s">
        <v>15</v>
      </c>
      <c r="J11" s="23" t="s">
        <v>16</v>
      </c>
    </row>
    <row r="12" spans="2:14" ht="19.5" customHeight="1" x14ac:dyDescent="0.25">
      <c r="B12" s="24" t="s">
        <v>17</v>
      </c>
      <c r="C12" s="25" t="s">
        <v>18</v>
      </c>
      <c r="D12" s="26" t="str">
        <f t="shared" ref="D12:J12" si="0">IFERROR(INDEX(D$15:D$44,MATCH($C$12,$C$15:$C$44,0)),"—")</f>
        <v>Geschäftsführung</v>
      </c>
      <c r="E12" s="26" t="str">
        <f t="shared" si="0"/>
        <v>Geschäftsführer</v>
      </c>
      <c r="F12" s="27" t="str">
        <f t="shared" si="0"/>
        <v>1001</v>
      </c>
      <c r="G12" s="28" t="str">
        <f t="shared" si="0"/>
        <v>+49 151 2345 6701</v>
      </c>
      <c r="H12" s="29" t="str">
        <f t="shared" si="0"/>
        <v>j.berger@musterfirma.de</v>
      </c>
      <c r="I12" s="28" t="str">
        <f t="shared" si="0"/>
        <v>Zentrale</v>
      </c>
      <c r="J12" s="30" t="str">
        <f t="shared" si="0"/>
        <v>Im Haus</v>
      </c>
    </row>
    <row r="13" spans="2:14" ht="7.5" customHeight="1" x14ac:dyDescent="0.25"/>
    <row r="14" spans="2:14" ht="19.5" customHeight="1" x14ac:dyDescent="0.25">
      <c r="B14" s="47" t="s">
        <v>19</v>
      </c>
      <c r="C14" s="47"/>
      <c r="D14" s="47"/>
      <c r="E14" s="47"/>
      <c r="F14" s="47"/>
      <c r="G14" s="47"/>
      <c r="H14" s="47"/>
      <c r="I14" s="47"/>
      <c r="J14" s="47"/>
    </row>
    <row r="15" spans="2:14" ht="18" customHeight="1" x14ac:dyDescent="0.25">
      <c r="B15" s="31">
        <f t="shared" ref="B15:B44" si="1">IF($C15&lt;&gt;"",ROW()-14,"")</f>
        <v>1</v>
      </c>
      <c r="C15" s="32" t="s">
        <v>18</v>
      </c>
      <c r="D15" s="33" t="s">
        <v>20</v>
      </c>
      <c r="E15" s="33" t="s">
        <v>21</v>
      </c>
      <c r="F15" s="34" t="s">
        <v>22</v>
      </c>
      <c r="G15" s="35" t="s">
        <v>23</v>
      </c>
      <c r="H15" s="36" t="s">
        <v>24</v>
      </c>
      <c r="I15" s="35" t="s">
        <v>25</v>
      </c>
      <c r="J15" s="37" t="s">
        <v>26</v>
      </c>
      <c r="L15" s="38" t="s">
        <v>20</v>
      </c>
      <c r="N15" s="38" t="s">
        <v>26</v>
      </c>
    </row>
    <row r="16" spans="2:14" ht="18" customHeight="1" x14ac:dyDescent="0.25">
      <c r="B16" s="39">
        <f t="shared" si="1"/>
        <v>2</v>
      </c>
      <c r="C16" s="40" t="s">
        <v>27</v>
      </c>
      <c r="D16" s="41" t="s">
        <v>28</v>
      </c>
      <c r="E16" s="41" t="s">
        <v>29</v>
      </c>
      <c r="F16" s="42" t="s">
        <v>30</v>
      </c>
      <c r="G16" s="43" t="s">
        <v>31</v>
      </c>
      <c r="H16" s="44" t="s">
        <v>32</v>
      </c>
      <c r="I16" s="43" t="s">
        <v>25</v>
      </c>
      <c r="J16" s="45" t="s">
        <v>33</v>
      </c>
      <c r="L16" s="38" t="s">
        <v>28</v>
      </c>
      <c r="N16" s="38" t="s">
        <v>34</v>
      </c>
    </row>
    <row r="17" spans="2:14" ht="18" customHeight="1" x14ac:dyDescent="0.25">
      <c r="B17" s="31">
        <f t="shared" si="1"/>
        <v>3</v>
      </c>
      <c r="C17" s="32" t="s">
        <v>35</v>
      </c>
      <c r="D17" s="33" t="s">
        <v>28</v>
      </c>
      <c r="E17" s="33" t="s">
        <v>36</v>
      </c>
      <c r="F17" s="34" t="s">
        <v>37</v>
      </c>
      <c r="G17" s="35" t="s">
        <v>38</v>
      </c>
      <c r="H17" s="36" t="s">
        <v>39</v>
      </c>
      <c r="I17" s="35" t="s">
        <v>25</v>
      </c>
      <c r="J17" s="37" t="s">
        <v>33</v>
      </c>
      <c r="L17" s="38" t="s">
        <v>40</v>
      </c>
      <c r="N17" s="38" t="s">
        <v>33</v>
      </c>
    </row>
    <row r="18" spans="2:14" ht="18" customHeight="1" x14ac:dyDescent="0.25">
      <c r="B18" s="39">
        <f t="shared" si="1"/>
        <v>4</v>
      </c>
      <c r="C18" s="40" t="s">
        <v>41</v>
      </c>
      <c r="D18" s="41" t="s">
        <v>40</v>
      </c>
      <c r="E18" s="41" t="s">
        <v>42</v>
      </c>
      <c r="F18" s="42" t="s">
        <v>43</v>
      </c>
      <c r="G18" s="43" t="s">
        <v>44</v>
      </c>
      <c r="H18" s="44" t="s">
        <v>45</v>
      </c>
      <c r="I18" s="43" t="s">
        <v>25</v>
      </c>
      <c r="J18" s="45" t="s">
        <v>34</v>
      </c>
      <c r="L18" s="38" t="s">
        <v>46</v>
      </c>
      <c r="N18" s="38" t="s">
        <v>47</v>
      </c>
    </row>
    <row r="19" spans="2:14" ht="18" customHeight="1" x14ac:dyDescent="0.25">
      <c r="B19" s="31">
        <f t="shared" si="1"/>
        <v>5</v>
      </c>
      <c r="C19" s="32" t="s">
        <v>48</v>
      </c>
      <c r="D19" s="33" t="s">
        <v>40</v>
      </c>
      <c r="E19" s="33" t="s">
        <v>49</v>
      </c>
      <c r="F19" s="34" t="s">
        <v>50</v>
      </c>
      <c r="G19" s="35" t="s">
        <v>51</v>
      </c>
      <c r="H19" s="36" t="s">
        <v>52</v>
      </c>
      <c r="I19" s="35" t="s">
        <v>25</v>
      </c>
      <c r="J19" s="37" t="s">
        <v>34</v>
      </c>
      <c r="L19" s="38" t="s">
        <v>53</v>
      </c>
    </row>
    <row r="20" spans="2:14" ht="18" customHeight="1" x14ac:dyDescent="0.25">
      <c r="B20" s="39">
        <f t="shared" si="1"/>
        <v>6</v>
      </c>
      <c r="C20" s="40" t="s">
        <v>54</v>
      </c>
      <c r="D20" s="41" t="s">
        <v>46</v>
      </c>
      <c r="E20" s="41" t="s">
        <v>55</v>
      </c>
      <c r="F20" s="42" t="s">
        <v>56</v>
      </c>
      <c r="G20" s="43" t="s">
        <v>57</v>
      </c>
      <c r="H20" s="44" t="s">
        <v>58</v>
      </c>
      <c r="I20" s="43" t="s">
        <v>25</v>
      </c>
      <c r="J20" s="45" t="s">
        <v>26</v>
      </c>
      <c r="L20" s="38" t="s">
        <v>59</v>
      </c>
    </row>
    <row r="21" spans="2:14" ht="18" customHeight="1" x14ac:dyDescent="0.25">
      <c r="B21" s="31">
        <f t="shared" si="1"/>
        <v>7</v>
      </c>
      <c r="C21" s="32" t="s">
        <v>60</v>
      </c>
      <c r="D21" s="33" t="s">
        <v>46</v>
      </c>
      <c r="E21" s="33" t="s">
        <v>61</v>
      </c>
      <c r="F21" s="34" t="s">
        <v>62</v>
      </c>
      <c r="G21" s="35" t="s">
        <v>63</v>
      </c>
      <c r="H21" s="36" t="s">
        <v>64</v>
      </c>
      <c r="I21" s="35" t="s">
        <v>25</v>
      </c>
      <c r="J21" s="37" t="s">
        <v>26</v>
      </c>
      <c r="L21" s="38" t="s">
        <v>65</v>
      </c>
    </row>
    <row r="22" spans="2:14" ht="18" customHeight="1" x14ac:dyDescent="0.25">
      <c r="B22" s="39">
        <f t="shared" si="1"/>
        <v>8</v>
      </c>
      <c r="C22" s="40" t="s">
        <v>66</v>
      </c>
      <c r="D22" s="41" t="s">
        <v>53</v>
      </c>
      <c r="E22" s="41" t="s">
        <v>67</v>
      </c>
      <c r="F22" s="42" t="s">
        <v>68</v>
      </c>
      <c r="G22" s="43" t="s">
        <v>69</v>
      </c>
      <c r="H22" s="44" t="s">
        <v>70</v>
      </c>
      <c r="I22" s="43" t="s">
        <v>25</v>
      </c>
      <c r="J22" s="45" t="s">
        <v>26</v>
      </c>
      <c r="L22" s="38" t="s">
        <v>71</v>
      </c>
    </row>
    <row r="23" spans="2:14" ht="18" customHeight="1" x14ac:dyDescent="0.25">
      <c r="B23" s="31">
        <f t="shared" si="1"/>
        <v>9</v>
      </c>
      <c r="C23" s="32" t="s">
        <v>72</v>
      </c>
      <c r="D23" s="33" t="s">
        <v>53</v>
      </c>
      <c r="E23" s="33" t="s">
        <v>73</v>
      </c>
      <c r="F23" s="34" t="s">
        <v>74</v>
      </c>
      <c r="G23" s="35" t="s">
        <v>75</v>
      </c>
      <c r="H23" s="36" t="s">
        <v>76</v>
      </c>
      <c r="I23" s="35" t="s">
        <v>25</v>
      </c>
      <c r="J23" s="37" t="s">
        <v>34</v>
      </c>
      <c r="L23" s="38" t="s">
        <v>77</v>
      </c>
    </row>
    <row r="24" spans="2:14" ht="18" customHeight="1" x14ac:dyDescent="0.25">
      <c r="B24" s="39">
        <f t="shared" si="1"/>
        <v>10</v>
      </c>
      <c r="C24" s="40" t="s">
        <v>78</v>
      </c>
      <c r="D24" s="41" t="s">
        <v>59</v>
      </c>
      <c r="E24" s="41" t="s">
        <v>79</v>
      </c>
      <c r="F24" s="42" t="s">
        <v>80</v>
      </c>
      <c r="G24" s="43" t="s">
        <v>81</v>
      </c>
      <c r="H24" s="44" t="s">
        <v>82</v>
      </c>
      <c r="I24" s="43" t="s">
        <v>25</v>
      </c>
      <c r="J24" s="45" t="s">
        <v>26</v>
      </c>
      <c r="L24" s="38" t="s">
        <v>83</v>
      </c>
    </row>
    <row r="25" spans="2:14" ht="18" customHeight="1" x14ac:dyDescent="0.25">
      <c r="B25" s="31">
        <f t="shared" si="1"/>
        <v>11</v>
      </c>
      <c r="C25" s="32" t="s">
        <v>84</v>
      </c>
      <c r="D25" s="33" t="s">
        <v>59</v>
      </c>
      <c r="E25" s="33" t="s">
        <v>85</v>
      </c>
      <c r="F25" s="34" t="s">
        <v>86</v>
      </c>
      <c r="G25" s="35" t="s">
        <v>87</v>
      </c>
      <c r="H25" s="36" t="s">
        <v>88</v>
      </c>
      <c r="I25" s="35" t="s">
        <v>25</v>
      </c>
      <c r="J25" s="37" t="s">
        <v>26</v>
      </c>
      <c r="L25" s="38" t="s">
        <v>89</v>
      </c>
    </row>
    <row r="26" spans="2:14" ht="18" customHeight="1" x14ac:dyDescent="0.25">
      <c r="B26" s="39">
        <f t="shared" si="1"/>
        <v>12</v>
      </c>
      <c r="C26" s="40" t="s">
        <v>90</v>
      </c>
      <c r="D26" s="41" t="s">
        <v>65</v>
      </c>
      <c r="E26" s="41" t="s">
        <v>91</v>
      </c>
      <c r="F26" s="42" t="s">
        <v>92</v>
      </c>
      <c r="G26" s="43" t="s">
        <v>93</v>
      </c>
      <c r="H26" s="44" t="s">
        <v>94</v>
      </c>
      <c r="I26" s="43" t="s">
        <v>95</v>
      </c>
      <c r="J26" s="45" t="s">
        <v>26</v>
      </c>
    </row>
    <row r="27" spans="2:14" ht="18" customHeight="1" x14ac:dyDescent="0.25">
      <c r="B27" s="31">
        <f t="shared" si="1"/>
        <v>13</v>
      </c>
      <c r="C27" s="32" t="s">
        <v>96</v>
      </c>
      <c r="D27" s="33" t="s">
        <v>65</v>
      </c>
      <c r="E27" s="33" t="s">
        <v>97</v>
      </c>
      <c r="F27" s="34" t="s">
        <v>98</v>
      </c>
      <c r="G27" s="35" t="s">
        <v>99</v>
      </c>
      <c r="H27" s="36" t="s">
        <v>100</v>
      </c>
      <c r="I27" s="35" t="s">
        <v>95</v>
      </c>
      <c r="J27" s="37" t="s">
        <v>33</v>
      </c>
    </row>
    <row r="28" spans="2:14" ht="18" customHeight="1" x14ac:dyDescent="0.25">
      <c r="B28" s="39">
        <f t="shared" si="1"/>
        <v>14</v>
      </c>
      <c r="C28" s="40" t="s">
        <v>101</v>
      </c>
      <c r="D28" s="41" t="s">
        <v>71</v>
      </c>
      <c r="E28" s="41" t="s">
        <v>102</v>
      </c>
      <c r="F28" s="42" t="s">
        <v>103</v>
      </c>
      <c r="G28" s="43" t="s">
        <v>104</v>
      </c>
      <c r="H28" s="44" t="s">
        <v>105</v>
      </c>
      <c r="I28" s="43" t="s">
        <v>25</v>
      </c>
      <c r="J28" s="45" t="s">
        <v>26</v>
      </c>
    </row>
    <row r="29" spans="2:14" ht="18" customHeight="1" x14ac:dyDescent="0.25">
      <c r="B29" s="31">
        <f t="shared" si="1"/>
        <v>15</v>
      </c>
      <c r="C29" s="32" t="s">
        <v>106</v>
      </c>
      <c r="D29" s="33" t="s">
        <v>71</v>
      </c>
      <c r="E29" s="33" t="s">
        <v>107</v>
      </c>
      <c r="F29" s="34" t="s">
        <v>108</v>
      </c>
      <c r="G29" s="35" t="s">
        <v>109</v>
      </c>
      <c r="H29" s="36" t="s">
        <v>110</v>
      </c>
      <c r="I29" s="35" t="s">
        <v>25</v>
      </c>
      <c r="J29" s="37" t="s">
        <v>34</v>
      </c>
    </row>
    <row r="30" spans="2:14" ht="18" customHeight="1" x14ac:dyDescent="0.25">
      <c r="B30" s="39">
        <f t="shared" si="1"/>
        <v>16</v>
      </c>
      <c r="C30" s="40" t="s">
        <v>111</v>
      </c>
      <c r="D30" s="41" t="s">
        <v>77</v>
      </c>
      <c r="E30" s="41" t="s">
        <v>112</v>
      </c>
      <c r="F30" s="42" t="s">
        <v>113</v>
      </c>
      <c r="G30" s="43" t="s">
        <v>114</v>
      </c>
      <c r="H30" s="44" t="s">
        <v>115</v>
      </c>
      <c r="I30" s="43" t="s">
        <v>116</v>
      </c>
      <c r="J30" s="45" t="s">
        <v>26</v>
      </c>
    </row>
    <row r="31" spans="2:14" ht="18" customHeight="1" x14ac:dyDescent="0.25">
      <c r="B31" s="31">
        <f t="shared" si="1"/>
        <v>17</v>
      </c>
      <c r="C31" s="32" t="s">
        <v>117</v>
      </c>
      <c r="D31" s="33" t="s">
        <v>77</v>
      </c>
      <c r="E31" s="33" t="s">
        <v>118</v>
      </c>
      <c r="F31" s="34" t="s">
        <v>119</v>
      </c>
      <c r="G31" s="35" t="s">
        <v>120</v>
      </c>
      <c r="H31" s="36" t="s">
        <v>121</v>
      </c>
      <c r="I31" s="35" t="s">
        <v>116</v>
      </c>
      <c r="J31" s="37" t="s">
        <v>26</v>
      </c>
    </row>
    <row r="32" spans="2:14" ht="18" customHeight="1" x14ac:dyDescent="0.25">
      <c r="B32" s="39">
        <f t="shared" si="1"/>
        <v>18</v>
      </c>
      <c r="C32" s="40" t="s">
        <v>122</v>
      </c>
      <c r="D32" s="41" t="s">
        <v>83</v>
      </c>
      <c r="E32" s="41" t="s">
        <v>123</v>
      </c>
      <c r="F32" s="42" t="s">
        <v>124</v>
      </c>
      <c r="G32" s="43" t="s">
        <v>125</v>
      </c>
      <c r="H32" s="44" t="s">
        <v>126</v>
      </c>
      <c r="I32" s="43" t="s">
        <v>25</v>
      </c>
      <c r="J32" s="45" t="s">
        <v>26</v>
      </c>
    </row>
    <row r="33" spans="2:10" ht="18" customHeight="1" x14ac:dyDescent="0.25">
      <c r="B33" s="31">
        <f t="shared" si="1"/>
        <v>19</v>
      </c>
      <c r="C33" s="32" t="s">
        <v>127</v>
      </c>
      <c r="D33" s="33" t="s">
        <v>89</v>
      </c>
      <c r="E33" s="33" t="s">
        <v>128</v>
      </c>
      <c r="F33" s="34" t="s">
        <v>129</v>
      </c>
      <c r="G33" s="35" t="s">
        <v>130</v>
      </c>
      <c r="H33" s="36" t="s">
        <v>131</v>
      </c>
      <c r="I33" s="35" t="s">
        <v>132</v>
      </c>
      <c r="J33" s="37" t="s">
        <v>26</v>
      </c>
    </row>
    <row r="34" spans="2:10" ht="18" customHeight="1" x14ac:dyDescent="0.25">
      <c r="B34" s="39">
        <f t="shared" si="1"/>
        <v>20</v>
      </c>
      <c r="C34" s="40" t="s">
        <v>133</v>
      </c>
      <c r="D34" s="41" t="s">
        <v>89</v>
      </c>
      <c r="E34" s="41" t="s">
        <v>134</v>
      </c>
      <c r="F34" s="42" t="s">
        <v>135</v>
      </c>
      <c r="G34" s="43" t="s">
        <v>136</v>
      </c>
      <c r="H34" s="44" t="s">
        <v>137</v>
      </c>
      <c r="I34" s="43" t="s">
        <v>132</v>
      </c>
      <c r="J34" s="45" t="s">
        <v>47</v>
      </c>
    </row>
    <row r="35" spans="2:10" ht="18" customHeight="1" x14ac:dyDescent="0.25">
      <c r="B35" s="31" t="str">
        <f t="shared" si="1"/>
        <v/>
      </c>
      <c r="C35" s="32"/>
      <c r="D35" s="33"/>
      <c r="E35" s="33"/>
      <c r="F35" s="34"/>
      <c r="G35" s="35"/>
      <c r="H35" s="36"/>
      <c r="I35" s="35"/>
      <c r="J35" s="37"/>
    </row>
    <row r="36" spans="2:10" ht="18" customHeight="1" x14ac:dyDescent="0.25">
      <c r="B36" s="39" t="str">
        <f t="shared" si="1"/>
        <v/>
      </c>
      <c r="C36" s="40"/>
      <c r="D36" s="41"/>
      <c r="E36" s="41"/>
      <c r="F36" s="42"/>
      <c r="G36" s="43"/>
      <c r="H36" s="44"/>
      <c r="I36" s="43"/>
      <c r="J36" s="45"/>
    </row>
    <row r="37" spans="2:10" ht="18" customHeight="1" x14ac:dyDescent="0.25">
      <c r="B37" s="31" t="str">
        <f t="shared" si="1"/>
        <v/>
      </c>
      <c r="C37" s="32"/>
      <c r="D37" s="33"/>
      <c r="E37" s="33"/>
      <c r="F37" s="34"/>
      <c r="G37" s="35"/>
      <c r="H37" s="36"/>
      <c r="I37" s="35"/>
      <c r="J37" s="37"/>
    </row>
    <row r="38" spans="2:10" ht="18" customHeight="1" x14ac:dyDescent="0.25">
      <c r="B38" s="39" t="str">
        <f t="shared" si="1"/>
        <v/>
      </c>
      <c r="C38" s="40"/>
      <c r="D38" s="41"/>
      <c r="E38" s="41"/>
      <c r="F38" s="42"/>
      <c r="G38" s="43"/>
      <c r="H38" s="44"/>
      <c r="I38" s="43"/>
      <c r="J38" s="45"/>
    </row>
    <row r="39" spans="2:10" ht="18" customHeight="1" x14ac:dyDescent="0.25">
      <c r="B39" s="31" t="str">
        <f t="shared" si="1"/>
        <v/>
      </c>
      <c r="C39" s="32"/>
      <c r="D39" s="33"/>
      <c r="E39" s="33"/>
      <c r="F39" s="34"/>
      <c r="G39" s="35"/>
      <c r="H39" s="36"/>
      <c r="I39" s="35"/>
      <c r="J39" s="37"/>
    </row>
    <row r="40" spans="2:10" ht="18" customHeight="1" x14ac:dyDescent="0.25">
      <c r="B40" s="39" t="str">
        <f t="shared" si="1"/>
        <v/>
      </c>
      <c r="C40" s="40"/>
      <c r="D40" s="41"/>
      <c r="E40" s="41"/>
      <c r="F40" s="42"/>
      <c r="G40" s="43"/>
      <c r="H40" s="44"/>
      <c r="I40" s="43"/>
      <c r="J40" s="45"/>
    </row>
    <row r="41" spans="2:10" ht="18" customHeight="1" x14ac:dyDescent="0.25">
      <c r="B41" s="31" t="str">
        <f t="shared" si="1"/>
        <v/>
      </c>
      <c r="C41" s="32"/>
      <c r="D41" s="33"/>
      <c r="E41" s="33"/>
      <c r="F41" s="34"/>
      <c r="G41" s="35"/>
      <c r="H41" s="36"/>
      <c r="I41" s="35"/>
      <c r="J41" s="37"/>
    </row>
    <row r="42" spans="2:10" ht="18" customHeight="1" x14ac:dyDescent="0.25">
      <c r="B42" s="39" t="str">
        <f t="shared" si="1"/>
        <v/>
      </c>
      <c r="C42" s="40"/>
      <c r="D42" s="41"/>
      <c r="E42" s="41"/>
      <c r="F42" s="42"/>
      <c r="G42" s="43"/>
      <c r="H42" s="44"/>
      <c r="I42" s="43"/>
      <c r="J42" s="45"/>
    </row>
    <row r="43" spans="2:10" ht="18" customHeight="1" x14ac:dyDescent="0.25">
      <c r="B43" s="31" t="str">
        <f t="shared" si="1"/>
        <v/>
      </c>
      <c r="C43" s="32"/>
      <c r="D43" s="33"/>
      <c r="E43" s="33"/>
      <c r="F43" s="34"/>
      <c r="G43" s="35"/>
      <c r="H43" s="36"/>
      <c r="I43" s="35"/>
      <c r="J43" s="37"/>
    </row>
    <row r="44" spans="2:10" ht="18" customHeight="1" x14ac:dyDescent="0.25">
      <c r="B44" s="39" t="str">
        <f t="shared" si="1"/>
        <v/>
      </c>
      <c r="C44" s="40"/>
      <c r="D44" s="41"/>
      <c r="E44" s="41"/>
      <c r="F44" s="42"/>
      <c r="G44" s="43"/>
      <c r="H44" s="44"/>
      <c r="I44" s="43"/>
      <c r="J44" s="45"/>
    </row>
    <row r="46" spans="2:10" ht="18" customHeight="1" x14ac:dyDescent="0.25">
      <c r="B46" s="48" t="str">
        <f>"Erfasste Kontakte: "&amp;COUNTA($C$15:$C$44)&amp;"     ·     Im Haus: "&amp;COUNTIF($J$15:$J$44,"Im Haus")&amp;"   |   Homeoffice: "&amp;COUNTIF($J$15:$J$44,"Homeoffice")&amp;"   |   Außendienst: "&amp;COUNTIF($J$15:$J$44,"Außendienst")&amp;"   |   Abwesend: "&amp;COUNTIF($J$15:$J$44,"Abwesend")</f>
        <v>Erfasste Kontakte: 20     ·     Im Haus: 12   |   Homeoffice: 4   |   Außendienst: 3   |   Abwesend: 1</v>
      </c>
      <c r="C46" s="48"/>
      <c r="D46" s="48"/>
      <c r="E46" s="48"/>
      <c r="F46" s="48"/>
      <c r="G46" s="48"/>
      <c r="H46" s="48"/>
      <c r="I46" s="48"/>
      <c r="J46" s="48"/>
    </row>
    <row r="48" spans="2:10" x14ac:dyDescent="0.25">
      <c r="B48" s="46" t="s">
        <v>138</v>
      </c>
    </row>
    <row r="49" spans="2:10" ht="13.5" customHeight="1" x14ac:dyDescent="0.25">
      <c r="B49" s="49" t="s">
        <v>139</v>
      </c>
      <c r="C49" s="49"/>
      <c r="D49" s="49"/>
      <c r="E49" s="49"/>
      <c r="F49" s="49"/>
      <c r="G49" s="49"/>
      <c r="H49" s="49"/>
      <c r="I49" s="49"/>
      <c r="J49" s="49"/>
    </row>
    <row r="50" spans="2:10" ht="13.5" customHeight="1" x14ac:dyDescent="0.25">
      <c r="B50" s="49" t="s">
        <v>140</v>
      </c>
      <c r="C50" s="49"/>
      <c r="D50" s="49"/>
      <c r="E50" s="49"/>
      <c r="F50" s="49"/>
      <c r="G50" s="49"/>
      <c r="H50" s="49"/>
      <c r="I50" s="49"/>
      <c r="J50" s="49"/>
    </row>
    <row r="51" spans="2:10" ht="13.5" customHeight="1" x14ac:dyDescent="0.25">
      <c r="B51" s="49" t="s">
        <v>141</v>
      </c>
      <c r="C51" s="49"/>
      <c r="D51" s="49"/>
      <c r="E51" s="49"/>
      <c r="F51" s="49"/>
      <c r="G51" s="49"/>
      <c r="H51" s="49"/>
      <c r="I51" s="49"/>
      <c r="J51" s="49"/>
    </row>
    <row r="52" spans="2:10" ht="13.5" customHeight="1" x14ac:dyDescent="0.25">
      <c r="B52" s="49" t="s">
        <v>142</v>
      </c>
      <c r="C52" s="49"/>
      <c r="D52" s="49"/>
      <c r="E52" s="49"/>
      <c r="F52" s="49"/>
      <c r="G52" s="49"/>
      <c r="H52" s="49"/>
      <c r="I52" s="49"/>
      <c r="J52" s="49"/>
    </row>
    <row r="53" spans="2:10" ht="13.5" customHeight="1" x14ac:dyDescent="0.25">
      <c r="B53" s="49" t="s">
        <v>143</v>
      </c>
      <c r="C53" s="49"/>
      <c r="D53" s="49"/>
      <c r="E53" s="49"/>
      <c r="F53" s="49"/>
      <c r="G53" s="49"/>
      <c r="H53" s="49"/>
      <c r="I53" s="49"/>
      <c r="J53" s="49"/>
    </row>
  </sheetData>
  <autoFilter ref="B15:J44" xr:uid="{00000000-0009-0000-0000-000000000000}"/>
  <mergeCells count="21">
    <mergeCell ref="B51:J51"/>
    <mergeCell ref="B52:J52"/>
    <mergeCell ref="B53:J53"/>
    <mergeCell ref="B10:J10"/>
    <mergeCell ref="B14:J14"/>
    <mergeCell ref="B46:J46"/>
    <mergeCell ref="B49:J49"/>
    <mergeCell ref="B50:J50"/>
    <mergeCell ref="B6:C7"/>
    <mergeCell ref="D6:E7"/>
    <mergeCell ref="F6:G7"/>
    <mergeCell ref="H6:J7"/>
    <mergeCell ref="B8:C8"/>
    <mergeCell ref="D8:E8"/>
    <mergeCell ref="F8:G8"/>
    <mergeCell ref="H8:J8"/>
    <mergeCell ref="B1:F2"/>
    <mergeCell ref="H1:J1"/>
    <mergeCell ref="H2:J2"/>
    <mergeCell ref="B3:F3"/>
    <mergeCell ref="H3:J3"/>
  </mergeCells>
  <conditionalFormatting sqref="J12">
    <cfRule type="cellIs" dxfId="7" priority="6" operator="equal">
      <formula>"Im Haus"</formula>
    </cfRule>
    <cfRule type="cellIs" dxfId="6" priority="7" operator="equal">
      <formula>"Homeoffice"</formula>
    </cfRule>
    <cfRule type="cellIs" dxfId="5" priority="8" operator="equal">
      <formula>"Außendienst"</formula>
    </cfRule>
    <cfRule type="cellIs" dxfId="4" priority="9" operator="equal">
      <formula>"Abwesend"</formula>
    </cfRule>
  </conditionalFormatting>
  <conditionalFormatting sqref="J15:J44">
    <cfRule type="cellIs" dxfId="3" priority="2" operator="equal">
      <formula>"Im Haus"</formula>
    </cfRule>
    <cfRule type="cellIs" dxfId="2" priority="3" operator="equal">
      <formula>"Homeoffice"</formula>
    </cfRule>
    <cfRule type="cellIs" dxfId="1" priority="4" operator="equal">
      <formula>"Außendienst"</formula>
    </cfRule>
    <cfRule type="cellIs" dxfId="0" priority="5" operator="equal">
      <formula>"Abwesend"</formula>
    </cfRule>
  </conditionalFormatting>
  <dataValidations count="3">
    <dataValidation type="list" allowBlank="1" promptTitle="Schnellsuche" prompt="Kontakt aus der Liste wählen" sqref="C12" xr:uid="{00000000-0002-0000-0000-000000000000}">
      <formula1>$C$15:$C$44</formula1>
      <formula2>0</formula2>
    </dataValidation>
    <dataValidation type="list" allowBlank="1" prompt="Bereich wählen" sqref="D15:D44" xr:uid="{00000000-0002-0000-0000-000001000000}">
      <formula1>$L$15:$L$25</formula1>
      <formula2>0</formula2>
    </dataValidation>
    <dataValidation type="list" allowBlank="1" prompt="Erreichbarkeit wählen" sqref="J15:J44" xr:uid="{00000000-0002-0000-0000-000002000000}">
      <formula1>$N$15:$N$18</formula1>
      <formula2>0</formula2>
    </dataValidation>
  </dataValidations>
  <printOptions horizontalCentered="1"/>
  <pageMargins left="0.4" right="0.4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Telefonliste</vt:lpstr>
      <vt:lpstr>Telefonliste!Druckbereich</vt:lpstr>
      <vt:lpstr>Telefonliste!Drucktitel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2026-08-04T17:51:02Z</dcterms:created>
  <dcterms:modified xsi:type="dcterms:W3CDTF">2026-08-05T09:09:30Z</dcterms:modified>
  <dc:language>en-US</dc:language>
</cp:coreProperties>
</file>