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 vertical\"/>
    </mc:Choice>
  </mc:AlternateContent>
  <xr:revisionPtr revIDLastSave="0" documentId="13_ncr:1_{986DCB45-FF15-4802-A69A-1CE15B15A3B4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Telefonliste" sheetId="1" r:id="rId1"/>
  </sheets>
  <definedNames>
    <definedName name="_xlnm._FilterDatabase" localSheetId="0" hidden="1">Telefonliste!$B$14:$J$44</definedName>
    <definedName name="_xlnm.Print_Area" localSheetId="0">Telefonliste!$B$1:$J$53</definedName>
    <definedName name="_xlnm.Print_Titles" localSheetId="0">Telefonliste!$14:$14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6" i="1" l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J11" i="1"/>
  <c r="I11" i="1"/>
  <c r="H11" i="1"/>
  <c r="G11" i="1"/>
  <c r="F11" i="1"/>
  <c r="E11" i="1"/>
  <c r="D11" i="1"/>
  <c r="H6" i="1"/>
  <c r="F6" i="1"/>
  <c r="D6" i="1"/>
  <c r="B6" i="1"/>
  <c r="I2" i="1"/>
</calcChain>
</file>

<file path=xl/sharedStrings.xml><?xml version="1.0" encoding="utf-8"?>
<sst xmlns="http://schemas.openxmlformats.org/spreadsheetml/2006/main" count="212" uniqueCount="143">
  <si>
    <t>Telefonliste</t>
  </si>
  <si>
    <t>Nordwind Consulting GmbH · Internes Telefonverzeichnis · Stand: Januar 2026</t>
  </si>
  <si>
    <t>KONTAKTE GESAMT</t>
  </si>
  <si>
    <t>ABTEILUNGEN</t>
  </si>
  <si>
    <t>STANDORTE</t>
  </si>
  <si>
    <t>AKTUELL IM BÜRO</t>
  </si>
  <si>
    <t>SCHNELLSUCHE  ·  Name auswählen – alle Angaben erscheinen automatisch</t>
  </si>
  <si>
    <t>Name</t>
  </si>
  <si>
    <t>Abteilung</t>
  </si>
  <si>
    <t>Rolle</t>
  </si>
  <si>
    <t>Büro</t>
  </si>
  <si>
    <t>Festnetz</t>
  </si>
  <si>
    <t>Handy</t>
  </si>
  <si>
    <t>E-Mail</t>
  </si>
  <si>
    <t>Status</t>
  </si>
  <si>
    <t>🔍</t>
  </si>
  <si>
    <t>Katharina Berger</t>
  </si>
  <si>
    <t>TELEFONVERZEICHNIS  ·  Mitarbeiterinnen und Mitarbeiter</t>
  </si>
  <si>
    <t>Nr.</t>
  </si>
  <si>
    <t>Geschäftsführung</t>
  </si>
  <si>
    <t>Geschäftsführerin</t>
  </si>
  <si>
    <t>Oldenburg</t>
  </si>
  <si>
    <t>+49 441 8052-100</t>
  </si>
  <si>
    <t>+49 151 2345 6700</t>
  </si>
  <si>
    <t>k.berger@nordwind-consulting.de</t>
  </si>
  <si>
    <t>Im Büro</t>
  </si>
  <si>
    <t>Tobias Lindner</t>
  </si>
  <si>
    <t>Vertrieb</t>
  </si>
  <si>
    <t>Vertriebsleiter</t>
  </si>
  <si>
    <t>Hamburg</t>
  </si>
  <si>
    <t>+49 441 8052-210</t>
  </si>
  <si>
    <t>+49 151 2345 6701</t>
  </si>
  <si>
    <t>t.lindner@nordwind-consulting.de</t>
  </si>
  <si>
    <t>Außentermin</t>
  </si>
  <si>
    <t>Homeoffice</t>
  </si>
  <si>
    <t>Sabine Vogel</t>
  </si>
  <si>
    <t>Marketing</t>
  </si>
  <si>
    <t>Marketingleiterin</t>
  </si>
  <si>
    <t>+49 441 8052-310</t>
  </si>
  <si>
    <t>+49 151 2345 6702</t>
  </si>
  <si>
    <t>s.vogel@nordwind-consulting.de</t>
  </si>
  <si>
    <t>Köln</t>
  </si>
  <si>
    <t>Daniel Krause</t>
  </si>
  <si>
    <t>IT</t>
  </si>
  <si>
    <t>IT-Administrator</t>
  </si>
  <si>
    <t>+49 441 8052-410</t>
  </si>
  <si>
    <t>+49 151 2345 6703</t>
  </si>
  <si>
    <t>d.krause@nordwind-consulting.de</t>
  </si>
  <si>
    <t>München</t>
  </si>
  <si>
    <t>Abwesend</t>
  </si>
  <si>
    <t>Miriam Scholz</t>
  </si>
  <si>
    <t>Personal</t>
  </si>
  <si>
    <t>HR-Managerin</t>
  </si>
  <si>
    <t>+49 441 8052-510</t>
  </si>
  <si>
    <t>+49 151 2345 6704</t>
  </si>
  <si>
    <t>m.scholz@nordwind-consulting.de</t>
  </si>
  <si>
    <t>Andreas Böhm</t>
  </si>
  <si>
    <t>Finanzen</t>
  </si>
  <si>
    <t>Buchhalter</t>
  </si>
  <si>
    <t>+49 441 8052-520</t>
  </si>
  <si>
    <t>+49 151 2345 6705</t>
  </si>
  <si>
    <t>a.boehm@nordwind-consulting.de</t>
  </si>
  <si>
    <t>Julia Neumann</t>
  </si>
  <si>
    <t>Kundenservice</t>
  </si>
  <si>
    <t>Teamleiterin Service</t>
  </si>
  <si>
    <t>+49 441 8052-610</t>
  </si>
  <si>
    <t>+49 151 2345 6706</t>
  </si>
  <si>
    <t>j.neumann@nordwind-consulting.de</t>
  </si>
  <si>
    <t>Felix Wagner</t>
  </si>
  <si>
    <t>Account Manager</t>
  </si>
  <si>
    <t>+49 441 8052-211</t>
  </si>
  <si>
    <t>+49 151 2345 6707</t>
  </si>
  <si>
    <t>f.wagner@nordwind-consulting.de</t>
  </si>
  <si>
    <t>Projektmanagement</t>
  </si>
  <si>
    <t>Laura Hartmann</t>
  </si>
  <si>
    <t>Projektleiterin</t>
  </si>
  <si>
    <t>+49 441 8052-710</t>
  </si>
  <si>
    <t>+49 151 2345 6708</t>
  </si>
  <si>
    <t>l.hartmann@nordwind-consulting.de</t>
  </si>
  <si>
    <t>Einkauf</t>
  </si>
  <si>
    <t>Christian Frank</t>
  </si>
  <si>
    <t>Softwareentwickler</t>
  </si>
  <si>
    <t>+49 441 8052-411</t>
  </si>
  <si>
    <t>+49 151 2345 6709</t>
  </si>
  <si>
    <t>c.frank@nordwind-consulting.de</t>
  </si>
  <si>
    <t>Produktion</t>
  </si>
  <si>
    <t>Nina Albrecht</t>
  </si>
  <si>
    <t>Social-Media-Managerin</t>
  </si>
  <si>
    <t>+49 441 8052-311</t>
  </si>
  <si>
    <t>+49 151 2345 6710</t>
  </si>
  <si>
    <t>n.albrecht@nordwind-consulting.de</t>
  </si>
  <si>
    <t>Qualität</t>
  </si>
  <si>
    <t>Stefan Müller</t>
  </si>
  <si>
    <t>Einkaufsleiter</t>
  </si>
  <si>
    <t>+49 441 8052-810</t>
  </si>
  <si>
    <t>+49 151 2345 6711</t>
  </si>
  <si>
    <t>s.mueller@nordwind-consulting.de</t>
  </si>
  <si>
    <t>Carolin Weiß</t>
  </si>
  <si>
    <t>Recruiterin</t>
  </si>
  <si>
    <t>+49 441 8052-511</t>
  </si>
  <si>
    <t>+49 151 2345 6712</t>
  </si>
  <si>
    <t>c.weiss@nordwind-consulting.de</t>
  </si>
  <si>
    <t>Markus Schäfer</t>
  </si>
  <si>
    <t>Controller</t>
  </si>
  <si>
    <t>+49 441 8052-521</t>
  </si>
  <si>
    <t>+49 151 2345 6713</t>
  </si>
  <si>
    <t>m.schaefer@nordwind-consulting.de</t>
  </si>
  <si>
    <t>Anna Ziegler</t>
  </si>
  <si>
    <t>Kundenberaterin</t>
  </si>
  <si>
    <t>+49 441 8052-611</t>
  </si>
  <si>
    <t>+49 151 2345 6714</t>
  </si>
  <si>
    <t>a.ziegler@nordwind-consulting.de</t>
  </si>
  <si>
    <t>Philipp Braun</t>
  </si>
  <si>
    <t>Vertriebsmitarbeiter</t>
  </si>
  <si>
    <t>+49 441 8052-212</t>
  </si>
  <si>
    <t>+49 151 2345 6715</t>
  </si>
  <si>
    <t>p.braun@nordwind-consulting.de</t>
  </si>
  <si>
    <t>Sandra Köhler</t>
  </si>
  <si>
    <t>Projektassistentin</t>
  </si>
  <si>
    <t>+49 441 8052-711</t>
  </si>
  <si>
    <t>+49 151 2345 6716</t>
  </si>
  <si>
    <t>s.koehler@nordwind-consulting.de</t>
  </si>
  <si>
    <t>Thomas Richter</t>
  </si>
  <si>
    <t>Systemadministrator</t>
  </si>
  <si>
    <t>+49 441 8052-412</t>
  </si>
  <si>
    <t>+49 151 2345 6717</t>
  </si>
  <si>
    <t>t.richter@nordwind-consulting.de</t>
  </si>
  <si>
    <t>Eva Sommer</t>
  </si>
  <si>
    <t>Content-Managerin</t>
  </si>
  <si>
    <t>+49 441 8052-312</t>
  </si>
  <si>
    <t>+49 151 2345 6718</t>
  </si>
  <si>
    <t>e.sommer@nordwind-consulting.de</t>
  </si>
  <si>
    <t>Jan Hofmann</t>
  </si>
  <si>
    <t>Sachbearbeiter Einkauf</t>
  </si>
  <si>
    <t>+49 441 8052-811</t>
  </si>
  <si>
    <t>+49 151 2345 6719</t>
  </si>
  <si>
    <t>j.hofmann@nordwind-consulting.de</t>
  </si>
  <si>
    <t>So funktioniert die Vorlage:</t>
  </si>
  <si>
    <t>•  Tragen Sie neue Personen einfach in die nächste freie Zeile ein – Nummerierung und Auswertung aktualisieren sich automatisch.</t>
  </si>
  <si>
    <t>•  Schnellsuche: oben den Namen auswählen; Abteilung, Rolle, Büro, Rufnummern, E-Mail und Status werden sofort angezeigt.</t>
  </si>
  <si>
    <t>•  Der Status ist farblich hinterlegt (Im Büro · Homeoffice · Außentermin · Abwesend) und kann per Auswahlliste gesetzt werden.</t>
  </si>
  <si>
    <t>•  Über die Filterpfeile in der Kopfzeile lässt sich das Verzeichnis nach Abteilung, Büro oder Status sortieren und filtern.</t>
  </si>
  <si>
    <t>•  Alle Namen, Rufnummern und E-Mail-Adressen sind frei erfunden und dienen nur als Muster – bitte durch eigene Daten ersetzen.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</si>
</sst>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1"/>
      <color rgb="FF2E8B72"/>
      <name val="Calibri"/>
      <charset val="1"/>
    </font>
    <font>
      <b/>
      <sz val="10"/>
      <color rgb="FF6B7A74"/>
      <name val="Calibri"/>
      <charset val="1"/>
    </font>
    <font>
      <b/>
      <sz val="9"/>
      <color rgb="FF6B7A74"/>
      <name val="Calibri"/>
      <charset val="1"/>
    </font>
    <font>
      <b/>
      <sz val="20"/>
      <color rgb="FF14594C"/>
      <name val="Calibri"/>
      <charset val="1"/>
    </font>
    <font>
      <b/>
      <sz val="20"/>
      <color rgb="FF3C6E9E"/>
      <name val="Calibri"/>
      <charset val="1"/>
    </font>
    <font>
      <b/>
      <sz val="20"/>
      <color rgb="FFC9922E"/>
      <name val="Calibri"/>
      <charset val="1"/>
    </font>
    <font>
      <b/>
      <sz val="11"/>
      <color rgb="FFFFFFFF"/>
      <name val="Calibri"/>
      <charset val="1"/>
    </font>
    <font>
      <b/>
      <sz val="8"/>
      <color rgb="FF6B7A74"/>
      <name val="Calibri"/>
      <charset val="1"/>
    </font>
    <font>
      <sz val="12"/>
      <color rgb="FF2E8B72"/>
      <name val="Calibri"/>
      <charset val="1"/>
    </font>
    <font>
      <b/>
      <sz val="11"/>
      <color rgb="FF17332C"/>
      <name val="Calibri"/>
      <charset val="1"/>
    </font>
    <font>
      <sz val="11"/>
      <color rgb="FF1D2B27"/>
      <name val="Calibri"/>
      <charset val="1"/>
    </font>
    <font>
      <b/>
      <sz val="11"/>
      <color rgb="FF1D2B27"/>
      <name val="Calibri"/>
      <charset val="1"/>
    </font>
    <font>
      <b/>
      <sz val="10"/>
      <color rgb="FFFFFFFF"/>
      <name val="Calibri"/>
      <charset val="1"/>
    </font>
    <font>
      <sz val="10"/>
      <color rgb="FF6B7A74"/>
      <name val="Calibri"/>
      <charset val="1"/>
    </font>
    <font>
      <sz val="10"/>
      <color rgb="FF1D2B27"/>
      <name val="Calibri"/>
      <charset val="1"/>
    </font>
    <font>
      <sz val="10"/>
      <color rgb="FF3C6E9E"/>
      <name val="Calibri"/>
      <charset val="1"/>
    </font>
    <font>
      <b/>
      <sz val="10"/>
      <color rgb="FF1D2B27"/>
      <name val="Calibri"/>
      <charset val="1"/>
    </font>
    <font>
      <b/>
      <sz val="10"/>
      <color rgb="FF17332C"/>
      <name val="Calibri"/>
      <charset val="1"/>
    </font>
    <font>
      <b/>
      <sz val="10"/>
      <color rgb="FF14594C"/>
      <name val="Calibri"/>
      <charset val="1"/>
    </font>
    <font>
      <sz val="9"/>
      <color rgb="FF6B7A74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14594C"/>
        <bgColor rgb="FF2C5B85"/>
      </patternFill>
    </fill>
    <fill>
      <patternFill patternType="solid">
        <fgColor rgb="FF2E8B72"/>
        <bgColor rgb="FF1F7A6B"/>
      </patternFill>
    </fill>
    <fill>
      <patternFill patternType="solid">
        <fgColor rgb="FF6FB49E"/>
        <bgColor rgb="FF9FCBB9"/>
      </patternFill>
    </fill>
    <fill>
      <patternFill patternType="solid">
        <fgColor rgb="FFC9922E"/>
        <bgColor rgb="FFFF8080"/>
      </patternFill>
    </fill>
    <fill>
      <patternFill patternType="solid">
        <fgColor rgb="FF3C6E9E"/>
        <bgColor rgb="FF2C5B85"/>
      </patternFill>
    </fill>
    <fill>
      <patternFill patternType="solid">
        <fgColor rgb="FFC65B57"/>
        <bgColor rgb="FF993366"/>
      </patternFill>
    </fill>
    <fill>
      <patternFill patternType="solid">
        <fgColor rgb="FF9FCBB9"/>
        <bgColor rgb="FF6FB49E"/>
      </patternFill>
    </fill>
    <fill>
      <patternFill patternType="solid">
        <fgColor rgb="FF1F7A6B"/>
        <bgColor rgb="FF1B7A4B"/>
      </patternFill>
    </fill>
    <fill>
      <patternFill patternType="solid">
        <fgColor rgb="FFE4F2EC"/>
        <bgColor rgb="FFDFF0EA"/>
      </patternFill>
    </fill>
    <fill>
      <patternFill patternType="solid">
        <fgColor rgb="FFE3ECF5"/>
        <bgColor rgb="FFDEE9F4"/>
      </patternFill>
    </fill>
    <fill>
      <patternFill patternType="solid">
        <fgColor rgb="FFF6EBD3"/>
        <bgColor rgb="FFF7EBCF"/>
      </patternFill>
    </fill>
    <fill>
      <patternFill patternType="solid">
        <fgColor rgb="FFDFF0EA"/>
        <bgColor rgb="FFDCEFE3"/>
      </patternFill>
    </fill>
    <fill>
      <patternFill patternType="solid">
        <fgColor rgb="FFEDF5F1"/>
        <bgColor rgb="FFF4F9F6"/>
      </patternFill>
    </fill>
    <fill>
      <patternFill patternType="solid">
        <fgColor rgb="FFFFF6E6"/>
        <bgColor rgb="FFF4F9F6"/>
      </patternFill>
    </fill>
    <fill>
      <patternFill patternType="solid">
        <fgColor rgb="FF17332C"/>
        <bgColor rgb="FF1D2B27"/>
      </patternFill>
    </fill>
    <fill>
      <patternFill patternType="solid">
        <fgColor rgb="FFFFFFFF"/>
        <bgColor rgb="FFF4F9F6"/>
      </patternFill>
    </fill>
    <fill>
      <patternFill patternType="solid">
        <fgColor rgb="FFF4F9F6"/>
        <bgColor rgb="FFEDF5F1"/>
      </patternFill>
    </fill>
  </fills>
  <borders count="5">
    <border>
      <left/>
      <right/>
      <top/>
      <bottom/>
      <diagonal/>
    </border>
    <border>
      <left style="thin">
        <color rgb="FFD2E3DC"/>
      </left>
      <right style="thin">
        <color rgb="FFD2E3DC"/>
      </right>
      <top style="thin">
        <color rgb="FFD2E3DC"/>
      </top>
      <bottom style="thin">
        <color rgb="FFD2E3DC"/>
      </bottom>
      <diagonal/>
    </border>
    <border>
      <left style="thin">
        <color rgb="FF2E8B72"/>
      </left>
      <right style="thin">
        <color rgb="FF2E8B72"/>
      </right>
      <top style="thin">
        <color rgb="FF2E8B72"/>
      </top>
      <bottom style="thin">
        <color rgb="FF2E8B72"/>
      </bottom>
      <diagonal/>
    </border>
    <border>
      <left style="thin">
        <color rgb="FF17332C"/>
      </left>
      <right style="thin">
        <color rgb="FF17332C"/>
      </right>
      <top style="thin">
        <color rgb="FF17332C"/>
      </top>
      <bottom style="thin">
        <color rgb="FF17332C"/>
      </bottom>
      <diagonal/>
    </border>
    <border>
      <left style="thin">
        <color rgb="FFD2E3DC"/>
      </left>
      <right/>
      <top style="thin">
        <color rgb="FFD2E3DC"/>
      </top>
      <bottom style="thin">
        <color rgb="FFD2E3D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9" fillId="14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0" fontId="5" fillId="13" borderId="1" xfId="0" applyFont="1" applyFill="1" applyBorder="1" applyAlignment="1">
      <alignment horizontal="left" vertical="center" indent="1"/>
    </xf>
    <xf numFmtId="0" fontId="7" fillId="12" borderId="1" xfId="0" applyFont="1" applyFill="1" applyBorder="1" applyAlignment="1">
      <alignment horizontal="left" vertical="center" indent="1"/>
    </xf>
    <xf numFmtId="0" fontId="6" fillId="11" borderId="1" xfId="0" applyFont="1" applyFill="1" applyBorder="1" applyAlignment="1">
      <alignment horizontal="left" vertical="center" indent="1"/>
    </xf>
    <xf numFmtId="0" fontId="5" fillId="10" borderId="1" xfId="0" applyFont="1" applyFill="1" applyBorder="1" applyAlignment="1">
      <alignment horizontal="left" vertical="center" indent="1"/>
    </xf>
    <xf numFmtId="0" fontId="4" fillId="13" borderId="1" xfId="0" applyFont="1" applyFill="1" applyBorder="1" applyAlignment="1">
      <alignment horizontal="left" vertical="center" indent="1"/>
    </xf>
    <xf numFmtId="0" fontId="4" fillId="12" borderId="1" xfId="0" applyFont="1" applyFill="1" applyBorder="1" applyAlignment="1">
      <alignment horizontal="left" vertical="center" indent="1"/>
    </xf>
    <xf numFmtId="0" fontId="4" fillId="11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9" fillId="0" borderId="0" xfId="0" applyFont="1" applyAlignment="1">
      <alignment horizontal="left" vertical="center" indent="1"/>
    </xf>
    <xf numFmtId="0" fontId="10" fillId="14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left" vertical="center" indent="1"/>
    </xf>
    <xf numFmtId="0" fontId="12" fillId="14" borderId="2" xfId="0" applyFont="1" applyFill="1" applyBorder="1" applyAlignment="1">
      <alignment horizontal="left" vertical="center" indent="1"/>
    </xf>
    <xf numFmtId="0" fontId="12" fillId="14" borderId="2" xfId="0" applyFont="1" applyFill="1" applyBorder="1" applyAlignment="1">
      <alignment horizontal="center" vertical="center"/>
    </xf>
    <xf numFmtId="0" fontId="13" fillId="14" borderId="2" xfId="0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center" vertical="center"/>
    </xf>
    <xf numFmtId="0" fontId="14" fillId="16" borderId="3" xfId="0" applyFont="1" applyFill="1" applyBorder="1" applyAlignment="1">
      <alignment horizontal="left" vertical="center" indent="1"/>
    </xf>
    <xf numFmtId="0" fontId="15" fillId="17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left" vertical="center" indent="1"/>
    </xf>
    <xf numFmtId="0" fontId="16" fillId="17" borderId="1" xfId="0" applyFont="1" applyFill="1" applyBorder="1" applyAlignment="1">
      <alignment horizontal="left" vertical="center" indent="1"/>
    </xf>
    <xf numFmtId="0" fontId="16" fillId="17" borderId="1" xfId="0" applyFont="1" applyFill="1" applyBorder="1" applyAlignment="1">
      <alignment horizontal="center" vertical="center"/>
    </xf>
    <xf numFmtId="49" fontId="16" fillId="17" borderId="1" xfId="0" applyNumberFormat="1" applyFont="1" applyFill="1" applyBorder="1" applyAlignment="1">
      <alignment horizontal="center" vertical="center"/>
    </xf>
    <xf numFmtId="0" fontId="17" fillId="17" borderId="1" xfId="0" applyFont="1" applyFill="1" applyBorder="1" applyAlignment="1">
      <alignment horizontal="left" vertical="center" indent="1"/>
    </xf>
    <xf numFmtId="0" fontId="18" fillId="17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left" vertical="center" indent="1"/>
    </xf>
    <xf numFmtId="0" fontId="16" fillId="18" borderId="1" xfId="0" applyFont="1" applyFill="1" applyBorder="1" applyAlignment="1">
      <alignment horizontal="left" vertical="center" indent="1"/>
    </xf>
    <xf numFmtId="49" fontId="16" fillId="18" borderId="1" xfId="0" applyNumberFormat="1" applyFont="1" applyFill="1" applyBorder="1" applyAlignment="1">
      <alignment horizontal="center" vertical="center"/>
    </xf>
    <xf numFmtId="0" fontId="17" fillId="18" borderId="1" xfId="0" applyFont="1" applyFill="1" applyBorder="1" applyAlignment="1">
      <alignment horizontal="left" vertical="center" indent="1"/>
    </xf>
    <xf numFmtId="0" fontId="18" fillId="18" borderId="1" xfId="0" applyFont="1" applyFill="1" applyBorder="1" applyAlignment="1">
      <alignment horizontal="center" vertical="center"/>
    </xf>
    <xf numFmtId="0" fontId="0" fillId="17" borderId="1" xfId="0" applyFill="1" applyBorder="1" applyAlignment="1">
      <alignment horizontal="left" vertical="center" indent="1"/>
    </xf>
    <xf numFmtId="0" fontId="0" fillId="17" borderId="1" xfId="0" applyFill="1" applyBorder="1" applyAlignment="1">
      <alignment horizontal="center" vertical="center"/>
    </xf>
    <xf numFmtId="49" fontId="0" fillId="17" borderId="1" xfId="0" applyNumberFormat="1" applyFill="1" applyBorder="1" applyAlignment="1">
      <alignment horizontal="center" vertical="center"/>
    </xf>
    <xf numFmtId="0" fontId="0" fillId="18" borderId="1" xfId="0" applyFill="1" applyBorder="1" applyAlignment="1">
      <alignment horizontal="left" vertical="center" indent="1"/>
    </xf>
    <xf numFmtId="0" fontId="0" fillId="18" borderId="1" xfId="0" applyFill="1" applyBorder="1" applyAlignment="1">
      <alignment horizontal="center" vertical="center"/>
    </xf>
    <xf numFmtId="49" fontId="0" fillId="18" borderId="1" xfId="0" applyNumberFormat="1" applyFill="1" applyBorder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</cellXfs>
  <cellStyles count="1">
    <cellStyle name="Standard" xfId="0" builtinId="0"/>
  </cellStyles>
  <dxfs count="8">
    <dxf>
      <font>
        <b/>
        <sz val="10"/>
        <color rgb="FFA5302F"/>
        <name val="Calibri"/>
        <charset val="1"/>
      </font>
      <fill>
        <patternFill>
          <bgColor rgb="FFF3E1E0"/>
        </patternFill>
      </fill>
    </dxf>
    <dxf>
      <font>
        <b/>
        <sz val="10"/>
        <color rgb="FF8A6410"/>
        <name val="Calibri"/>
        <charset val="1"/>
      </font>
      <fill>
        <patternFill>
          <bgColor rgb="FFF7EBCF"/>
        </patternFill>
      </fill>
    </dxf>
    <dxf>
      <font>
        <b/>
        <sz val="10"/>
        <color rgb="FF2C5B85"/>
        <name val="Calibri"/>
        <charset val="1"/>
      </font>
      <fill>
        <patternFill>
          <bgColor rgb="FFDEE9F4"/>
        </patternFill>
      </fill>
    </dxf>
    <dxf>
      <font>
        <b/>
        <sz val="10"/>
        <color rgb="FF1B7A4B"/>
        <name val="Calibri"/>
        <charset val="1"/>
      </font>
      <fill>
        <patternFill>
          <bgColor rgb="FFDCEFE3"/>
        </patternFill>
      </fill>
    </dxf>
    <dxf>
      <font>
        <b/>
        <sz val="11"/>
        <color rgb="FFA5302F"/>
        <name val="Calibri"/>
        <charset val="1"/>
      </font>
      <fill>
        <patternFill>
          <bgColor rgb="FFF3E1E0"/>
        </patternFill>
      </fill>
    </dxf>
    <dxf>
      <font>
        <b/>
        <sz val="11"/>
        <color rgb="FF8A6410"/>
        <name val="Calibri"/>
        <charset val="1"/>
      </font>
      <fill>
        <patternFill>
          <bgColor rgb="FFF7EBCF"/>
        </patternFill>
      </fill>
    </dxf>
    <dxf>
      <font>
        <b/>
        <sz val="11"/>
        <color rgb="FF2C5B85"/>
        <name val="Calibri"/>
        <charset val="1"/>
      </font>
      <fill>
        <patternFill>
          <bgColor rgb="FFDEE9F4"/>
        </patternFill>
      </fill>
    </dxf>
    <dxf>
      <font>
        <b/>
        <sz val="11"/>
        <color rgb="FF1B7A4B"/>
        <name val="Calibri"/>
        <charset val="1"/>
      </font>
      <fill>
        <patternFill>
          <bgColor rgb="FFDCEF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DF5F1"/>
      <rgbColor rgb="FFFF00FF"/>
      <rgbColor rgb="FF00FFFF"/>
      <rgbColor rgb="FF800000"/>
      <rgbColor rgb="FF008000"/>
      <rgbColor rgb="FF000080"/>
      <rgbColor rgb="FF8A6410"/>
      <rgbColor rgb="FF800080"/>
      <rgbColor rgb="FF1F7A6B"/>
      <rgbColor rgb="FF9FCBB9"/>
      <rgbColor rgb="FF6B7A74"/>
      <rgbColor rgb="FF9999FF"/>
      <rgbColor rgb="FFC65B57"/>
      <rgbColor rgb="FFFFF6E6"/>
      <rgbColor rgb="FFDFF0EA"/>
      <rgbColor rgb="FF660066"/>
      <rgbColor rgb="FFFF8080"/>
      <rgbColor rgb="FF0066CC"/>
      <rgbColor rgb="FFD2E3DC"/>
      <rgbColor rgb="FF000080"/>
      <rgbColor rgb="FFFF00FF"/>
      <rgbColor rgb="FFF4F9F6"/>
      <rgbColor rgb="FF00FFFF"/>
      <rgbColor rgb="FF800080"/>
      <rgbColor rgb="FF800000"/>
      <rgbColor rgb="FF1B7A4B"/>
      <rgbColor rgb="FF0000FF"/>
      <rgbColor rgb="FF00CCFF"/>
      <rgbColor rgb="FFE4F2EC"/>
      <rgbColor rgb="FFDCEFE3"/>
      <rgbColor rgb="FFF7EBCF"/>
      <rgbColor rgb="FFDEE9F4"/>
      <rgbColor rgb="FFF6EBD3"/>
      <rgbColor rgb="FFE3ECF5"/>
      <rgbColor rgb="FFF3E1E0"/>
      <rgbColor rgb="FF3366FF"/>
      <rgbColor rgb="FF33CCCC"/>
      <rgbColor rgb="FF99CC00"/>
      <rgbColor rgb="FFFFCC00"/>
      <rgbColor rgb="FFC9922E"/>
      <rgbColor rgb="FFFF6600"/>
      <rgbColor rgb="FF3C6E9E"/>
      <rgbColor rgb="FF6FB49E"/>
      <rgbColor rgb="FF14594C"/>
      <rgbColor rgb="FF2E8B72"/>
      <rgbColor rgb="FF17332C"/>
      <rgbColor rgb="FF333300"/>
      <rgbColor rgb="FFA5302F"/>
      <rgbColor rgb="FF993366"/>
      <rgbColor rgb="FF2C5B85"/>
      <rgbColor rgb="FF1D2B2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3"/>
  <sheetViews>
    <sheetView showGridLines="0" tabSelected="1" zoomScaleNormal="10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H37" sqref="H37"/>
    </sheetView>
  </sheetViews>
  <sheetFormatPr baseColWidth="10" defaultColWidth="8.7109375" defaultRowHeight="15" x14ac:dyDescent="0.25"/>
  <cols>
    <col min="1" max="1" width="0.42578125" customWidth="1"/>
    <col min="2" max="2" width="5" customWidth="1"/>
    <col min="3" max="3" width="17.140625" bestFit="1" customWidth="1"/>
    <col min="4" max="4" width="18" bestFit="1" customWidth="1"/>
    <col min="5" max="5" width="22.140625" bestFit="1" customWidth="1"/>
    <col min="6" max="6" width="7.28515625" customWidth="1"/>
    <col min="7" max="7" width="15.5703125" bestFit="1" customWidth="1"/>
    <col min="8" max="8" width="17.7109375" bestFit="1" customWidth="1"/>
    <col min="9" max="9" width="30" customWidth="1"/>
    <col min="10" max="10" width="15" customWidth="1"/>
    <col min="12" max="14" width="13" hidden="1" customWidth="1"/>
  </cols>
  <sheetData>
    <row r="1" spans="2:14" ht="37.5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  <c r="J1" s="14"/>
    </row>
    <row r="2" spans="2:14" ht="18" customHeight="1" x14ac:dyDescent="0.25">
      <c r="B2" s="13" t="s">
        <v>1</v>
      </c>
      <c r="C2" s="13"/>
      <c r="D2" s="13"/>
      <c r="E2" s="13"/>
      <c r="F2" s="13"/>
      <c r="G2" s="13"/>
      <c r="H2" s="13"/>
      <c r="I2" s="12" t="str">
        <f>"Einträge gesamt: "&amp;COUNTA(C15:C44)</f>
        <v>Einträge gesamt: 20</v>
      </c>
      <c r="J2" s="12"/>
    </row>
    <row r="3" spans="2:14" ht="6" customHeight="1" x14ac:dyDescent="0.25">
      <c r="B3" s="15"/>
      <c r="C3" s="16"/>
      <c r="D3" s="17"/>
      <c r="E3" s="18"/>
      <c r="F3" s="19"/>
      <c r="G3" s="20"/>
      <c r="H3" s="21"/>
      <c r="I3" s="22"/>
      <c r="J3" s="15"/>
    </row>
    <row r="4" spans="2:14" ht="4.5" customHeight="1" x14ac:dyDescent="0.25"/>
    <row r="5" spans="2:14" ht="15.75" customHeight="1" x14ac:dyDescent="0.25">
      <c r="B5" s="11" t="s">
        <v>2</v>
      </c>
      <c r="C5" s="11"/>
      <c r="D5" s="10" t="s">
        <v>3</v>
      </c>
      <c r="E5" s="10"/>
      <c r="F5" s="9" t="s">
        <v>4</v>
      </c>
      <c r="G5" s="9"/>
      <c r="H5" s="8" t="s">
        <v>5</v>
      </c>
      <c r="I5" s="8"/>
      <c r="J5" s="8"/>
    </row>
    <row r="6" spans="2:14" ht="24" customHeight="1" x14ac:dyDescent="0.25">
      <c r="B6" s="7">
        <f>COUNTA(C15:C44)</f>
        <v>20</v>
      </c>
      <c r="C6" s="7"/>
      <c r="D6" s="6">
        <f>SUMPRODUCT((D15:D44&lt;&gt;"")/COUNTIF(D15:D44,D15:D44&amp;""))</f>
        <v>9</v>
      </c>
      <c r="E6" s="6"/>
      <c r="F6" s="5">
        <f>SUMPRODUCT((F15:F44&lt;&gt;"")/COUNTIF(F15:F44,F15:F44&amp;""))</f>
        <v>1.0000000000000002</v>
      </c>
      <c r="G6" s="5"/>
      <c r="H6" s="4">
        <f>COUNTIF(J15:J44,"Im Büro")</f>
        <v>11</v>
      </c>
      <c r="I6" s="4"/>
      <c r="J6" s="4"/>
    </row>
    <row r="7" spans="2:14" ht="6" customHeight="1" x14ac:dyDescent="0.25">
      <c r="B7" s="7"/>
      <c r="C7" s="7"/>
      <c r="D7" s="6"/>
      <c r="E7" s="6"/>
      <c r="F7" s="5"/>
      <c r="G7" s="5"/>
      <c r="H7" s="4"/>
      <c r="I7" s="4"/>
      <c r="J7" s="4"/>
    </row>
    <row r="8" spans="2:14" ht="6" customHeight="1" x14ac:dyDescent="0.25"/>
    <row r="9" spans="2:14" ht="21.75" customHeight="1" x14ac:dyDescent="0.25">
      <c r="B9" s="3" t="s">
        <v>6</v>
      </c>
      <c r="C9" s="3"/>
      <c r="D9" s="3"/>
      <c r="E9" s="3"/>
      <c r="F9" s="3"/>
      <c r="G9" s="3"/>
      <c r="H9" s="3"/>
      <c r="I9" s="3"/>
      <c r="J9" s="3"/>
    </row>
    <row r="10" spans="2:14" ht="13.5" customHeight="1" x14ac:dyDescent="0.25">
      <c r="B10" s="23"/>
      <c r="C10" s="23" t="s">
        <v>7</v>
      </c>
      <c r="D10" s="23" t="s">
        <v>8</v>
      </c>
      <c r="E10" s="23" t="s">
        <v>9</v>
      </c>
      <c r="F10" s="23" t="s">
        <v>10</v>
      </c>
      <c r="G10" s="23" t="s">
        <v>11</v>
      </c>
      <c r="H10" s="23" t="s">
        <v>12</v>
      </c>
      <c r="I10" s="23" t="s">
        <v>13</v>
      </c>
      <c r="J10" s="23" t="s">
        <v>14</v>
      </c>
    </row>
    <row r="11" spans="2:14" ht="21.75" customHeight="1" x14ac:dyDescent="0.25">
      <c r="B11" s="24" t="s">
        <v>15</v>
      </c>
      <c r="C11" s="25" t="s">
        <v>16</v>
      </c>
      <c r="D11" s="26" t="str">
        <f t="shared" ref="D11:J11" si="0">IFERROR(INDEX(D$15:D$44,MATCH($C$11,$C$15:$C$44,0)),"—")</f>
        <v>Geschäftsführung</v>
      </c>
      <c r="E11" s="26" t="str">
        <f t="shared" si="0"/>
        <v>Geschäftsführerin</v>
      </c>
      <c r="F11" s="26" t="str">
        <f t="shared" si="0"/>
        <v>Köln</v>
      </c>
      <c r="G11" s="27" t="str">
        <f t="shared" si="0"/>
        <v>+49 441 8052-100</v>
      </c>
      <c r="H11" s="26" t="str">
        <f t="shared" si="0"/>
        <v>+49 151 2345 6700</v>
      </c>
      <c r="I11" s="26" t="str">
        <f t="shared" si="0"/>
        <v>k.berger@nordwind-consulting.de</v>
      </c>
      <c r="J11" s="28" t="str">
        <f t="shared" si="0"/>
        <v>Im Büro</v>
      </c>
    </row>
    <row r="12" spans="2:14" ht="7.5" customHeight="1" x14ac:dyDescent="0.25"/>
    <row r="13" spans="2:14" ht="21.75" customHeight="1" x14ac:dyDescent="0.25">
      <c r="B13" s="2" t="s">
        <v>17</v>
      </c>
      <c r="C13" s="2"/>
      <c r="D13" s="2"/>
      <c r="E13" s="2"/>
      <c r="F13" s="2"/>
      <c r="G13" s="2"/>
      <c r="H13" s="2"/>
      <c r="I13" s="2"/>
      <c r="J13" s="2"/>
    </row>
    <row r="14" spans="2:14" ht="21.75" customHeight="1" x14ac:dyDescent="0.25">
      <c r="B14" s="29" t="s">
        <v>18</v>
      </c>
      <c r="C14" s="30" t="s">
        <v>7</v>
      </c>
      <c r="D14" s="30" t="s">
        <v>8</v>
      </c>
      <c r="E14" s="30" t="s">
        <v>9</v>
      </c>
      <c r="F14" s="29" t="s">
        <v>10</v>
      </c>
      <c r="G14" s="30" t="s">
        <v>11</v>
      </c>
      <c r="H14" s="30" t="s">
        <v>12</v>
      </c>
      <c r="I14" s="30" t="s">
        <v>13</v>
      </c>
      <c r="J14" s="29" t="s">
        <v>14</v>
      </c>
    </row>
    <row r="15" spans="2:14" ht="18.75" customHeight="1" x14ac:dyDescent="0.25">
      <c r="B15" s="31">
        <f t="shared" ref="B15:B44" si="1">IF($C15&lt;&gt;"",ROW()-14,"")</f>
        <v>1</v>
      </c>
      <c r="C15" s="32" t="s">
        <v>16</v>
      </c>
      <c r="D15" s="33" t="s">
        <v>19</v>
      </c>
      <c r="E15" s="33" t="s">
        <v>20</v>
      </c>
      <c r="F15" s="34" t="s">
        <v>41</v>
      </c>
      <c r="G15" s="35" t="s">
        <v>22</v>
      </c>
      <c r="H15" s="35" t="s">
        <v>23</v>
      </c>
      <c r="I15" s="36" t="s">
        <v>24</v>
      </c>
      <c r="J15" s="37" t="s">
        <v>25</v>
      </c>
      <c r="L15" t="s">
        <v>19</v>
      </c>
      <c r="M15" t="s">
        <v>21</v>
      </c>
      <c r="N15" t="s">
        <v>25</v>
      </c>
    </row>
    <row r="16" spans="2:14" ht="18.75" customHeight="1" x14ac:dyDescent="0.25">
      <c r="B16" s="38">
        <f t="shared" si="1"/>
        <v>2</v>
      </c>
      <c r="C16" s="39" t="s">
        <v>26</v>
      </c>
      <c r="D16" s="40" t="s">
        <v>27</v>
      </c>
      <c r="E16" s="40" t="s">
        <v>28</v>
      </c>
      <c r="F16" s="34" t="s">
        <v>41</v>
      </c>
      <c r="G16" s="41" t="s">
        <v>30</v>
      </c>
      <c r="H16" s="41" t="s">
        <v>31</v>
      </c>
      <c r="I16" s="42" t="s">
        <v>32</v>
      </c>
      <c r="J16" s="43" t="s">
        <v>33</v>
      </c>
      <c r="L16" t="s">
        <v>27</v>
      </c>
      <c r="M16" t="s">
        <v>29</v>
      </c>
      <c r="N16" t="s">
        <v>34</v>
      </c>
    </row>
    <row r="17" spans="2:14" ht="18.75" customHeight="1" x14ac:dyDescent="0.25">
      <c r="B17" s="31">
        <f t="shared" si="1"/>
        <v>3</v>
      </c>
      <c r="C17" s="32" t="s">
        <v>35</v>
      </c>
      <c r="D17" s="33" t="s">
        <v>36</v>
      </c>
      <c r="E17" s="33" t="s">
        <v>37</v>
      </c>
      <c r="F17" s="34" t="s">
        <v>41</v>
      </c>
      <c r="G17" s="35" t="s">
        <v>38</v>
      </c>
      <c r="H17" s="35" t="s">
        <v>39</v>
      </c>
      <c r="I17" s="36" t="s">
        <v>40</v>
      </c>
      <c r="J17" s="37" t="s">
        <v>25</v>
      </c>
      <c r="L17" t="s">
        <v>36</v>
      </c>
      <c r="M17" t="s">
        <v>41</v>
      </c>
      <c r="N17" t="s">
        <v>33</v>
      </c>
    </row>
    <row r="18" spans="2:14" ht="18.75" customHeight="1" x14ac:dyDescent="0.25">
      <c r="B18" s="38">
        <f t="shared" si="1"/>
        <v>4</v>
      </c>
      <c r="C18" s="39" t="s">
        <v>42</v>
      </c>
      <c r="D18" s="40" t="s">
        <v>43</v>
      </c>
      <c r="E18" s="40" t="s">
        <v>44</v>
      </c>
      <c r="F18" s="34" t="s">
        <v>41</v>
      </c>
      <c r="G18" s="41" t="s">
        <v>45</v>
      </c>
      <c r="H18" s="41" t="s">
        <v>46</v>
      </c>
      <c r="I18" s="42" t="s">
        <v>47</v>
      </c>
      <c r="J18" s="43" t="s">
        <v>34</v>
      </c>
      <c r="L18" t="s">
        <v>43</v>
      </c>
      <c r="M18" t="s">
        <v>48</v>
      </c>
      <c r="N18" t="s">
        <v>49</v>
      </c>
    </row>
    <row r="19" spans="2:14" ht="18.75" customHeight="1" x14ac:dyDescent="0.25">
      <c r="B19" s="31">
        <f t="shared" si="1"/>
        <v>5</v>
      </c>
      <c r="C19" s="32" t="s">
        <v>50</v>
      </c>
      <c r="D19" s="33" t="s">
        <v>51</v>
      </c>
      <c r="E19" s="33" t="s">
        <v>52</v>
      </c>
      <c r="F19" s="34" t="s">
        <v>41</v>
      </c>
      <c r="G19" s="35" t="s">
        <v>53</v>
      </c>
      <c r="H19" s="35" t="s">
        <v>54</v>
      </c>
      <c r="I19" s="36" t="s">
        <v>55</v>
      </c>
      <c r="J19" s="37" t="s">
        <v>25</v>
      </c>
      <c r="L19" t="s">
        <v>51</v>
      </c>
    </row>
    <row r="20" spans="2:14" ht="18.75" customHeight="1" x14ac:dyDescent="0.25">
      <c r="B20" s="38">
        <f t="shared" si="1"/>
        <v>6</v>
      </c>
      <c r="C20" s="39" t="s">
        <v>56</v>
      </c>
      <c r="D20" s="40" t="s">
        <v>57</v>
      </c>
      <c r="E20" s="40" t="s">
        <v>58</v>
      </c>
      <c r="F20" s="34" t="s">
        <v>41</v>
      </c>
      <c r="G20" s="41" t="s">
        <v>59</v>
      </c>
      <c r="H20" s="41" t="s">
        <v>60</v>
      </c>
      <c r="I20" s="42" t="s">
        <v>61</v>
      </c>
      <c r="J20" s="43" t="s">
        <v>25</v>
      </c>
      <c r="L20" t="s">
        <v>57</v>
      </c>
    </row>
    <row r="21" spans="2:14" ht="18.75" customHeight="1" x14ac:dyDescent="0.25">
      <c r="B21" s="31">
        <f t="shared" si="1"/>
        <v>7</v>
      </c>
      <c r="C21" s="32" t="s">
        <v>62</v>
      </c>
      <c r="D21" s="33" t="s">
        <v>63</v>
      </c>
      <c r="E21" s="33" t="s">
        <v>64</v>
      </c>
      <c r="F21" s="34" t="s">
        <v>41</v>
      </c>
      <c r="G21" s="35" t="s">
        <v>65</v>
      </c>
      <c r="H21" s="35" t="s">
        <v>66</v>
      </c>
      <c r="I21" s="36" t="s">
        <v>67</v>
      </c>
      <c r="J21" s="37" t="s">
        <v>34</v>
      </c>
      <c r="L21" t="s">
        <v>63</v>
      </c>
    </row>
    <row r="22" spans="2:14" ht="18.75" customHeight="1" x14ac:dyDescent="0.25">
      <c r="B22" s="38">
        <f t="shared" si="1"/>
        <v>8</v>
      </c>
      <c r="C22" s="39" t="s">
        <v>68</v>
      </c>
      <c r="D22" s="40" t="s">
        <v>27</v>
      </c>
      <c r="E22" s="40" t="s">
        <v>69</v>
      </c>
      <c r="F22" s="34" t="s">
        <v>41</v>
      </c>
      <c r="G22" s="41" t="s">
        <v>70</v>
      </c>
      <c r="H22" s="41" t="s">
        <v>71</v>
      </c>
      <c r="I22" s="42" t="s">
        <v>72</v>
      </c>
      <c r="J22" s="43" t="s">
        <v>33</v>
      </c>
      <c r="L22" t="s">
        <v>73</v>
      </c>
    </row>
    <row r="23" spans="2:14" ht="18.75" customHeight="1" x14ac:dyDescent="0.25">
      <c r="B23" s="31">
        <f t="shared" si="1"/>
        <v>9</v>
      </c>
      <c r="C23" s="32" t="s">
        <v>74</v>
      </c>
      <c r="D23" s="33" t="s">
        <v>73</v>
      </c>
      <c r="E23" s="33" t="s">
        <v>75</v>
      </c>
      <c r="F23" s="34" t="s">
        <v>41</v>
      </c>
      <c r="G23" s="35" t="s">
        <v>76</v>
      </c>
      <c r="H23" s="35" t="s">
        <v>77</v>
      </c>
      <c r="I23" s="36" t="s">
        <v>78</v>
      </c>
      <c r="J23" s="37" t="s">
        <v>25</v>
      </c>
      <c r="L23" t="s">
        <v>79</v>
      </c>
    </row>
    <row r="24" spans="2:14" ht="18.75" customHeight="1" x14ac:dyDescent="0.25">
      <c r="B24" s="38">
        <f t="shared" si="1"/>
        <v>10</v>
      </c>
      <c r="C24" s="39" t="s">
        <v>80</v>
      </c>
      <c r="D24" s="40" t="s">
        <v>43</v>
      </c>
      <c r="E24" s="40" t="s">
        <v>81</v>
      </c>
      <c r="F24" s="34" t="s">
        <v>41</v>
      </c>
      <c r="G24" s="41" t="s">
        <v>82</v>
      </c>
      <c r="H24" s="41" t="s">
        <v>83</v>
      </c>
      <c r="I24" s="42" t="s">
        <v>84</v>
      </c>
      <c r="J24" s="43" t="s">
        <v>34</v>
      </c>
      <c r="L24" t="s">
        <v>85</v>
      </c>
    </row>
    <row r="25" spans="2:14" ht="18.75" customHeight="1" x14ac:dyDescent="0.25">
      <c r="B25" s="31">
        <f t="shared" si="1"/>
        <v>11</v>
      </c>
      <c r="C25" s="32" t="s">
        <v>86</v>
      </c>
      <c r="D25" s="33" t="s">
        <v>36</v>
      </c>
      <c r="E25" s="33" t="s">
        <v>87</v>
      </c>
      <c r="F25" s="34" t="s">
        <v>41</v>
      </c>
      <c r="G25" s="35" t="s">
        <v>88</v>
      </c>
      <c r="H25" s="35" t="s">
        <v>89</v>
      </c>
      <c r="I25" s="36" t="s">
        <v>90</v>
      </c>
      <c r="J25" s="37" t="s">
        <v>25</v>
      </c>
      <c r="L25" t="s">
        <v>91</v>
      </c>
    </row>
    <row r="26" spans="2:14" ht="18.75" customHeight="1" x14ac:dyDescent="0.25">
      <c r="B26" s="38">
        <f t="shared" si="1"/>
        <v>12</v>
      </c>
      <c r="C26" s="39" t="s">
        <v>92</v>
      </c>
      <c r="D26" s="40" t="s">
        <v>79</v>
      </c>
      <c r="E26" s="40" t="s">
        <v>93</v>
      </c>
      <c r="F26" s="34" t="s">
        <v>41</v>
      </c>
      <c r="G26" s="41" t="s">
        <v>94</v>
      </c>
      <c r="H26" s="41" t="s">
        <v>95</v>
      </c>
      <c r="I26" s="42" t="s">
        <v>96</v>
      </c>
      <c r="J26" s="43" t="s">
        <v>49</v>
      </c>
    </row>
    <row r="27" spans="2:14" ht="18.75" customHeight="1" x14ac:dyDescent="0.25">
      <c r="B27" s="31">
        <f t="shared" si="1"/>
        <v>13</v>
      </c>
      <c r="C27" s="32" t="s">
        <v>97</v>
      </c>
      <c r="D27" s="33" t="s">
        <v>51</v>
      </c>
      <c r="E27" s="33" t="s">
        <v>98</v>
      </c>
      <c r="F27" s="34" t="s">
        <v>41</v>
      </c>
      <c r="G27" s="35" t="s">
        <v>99</v>
      </c>
      <c r="H27" s="35" t="s">
        <v>100</v>
      </c>
      <c r="I27" s="36" t="s">
        <v>101</v>
      </c>
      <c r="J27" s="37" t="s">
        <v>25</v>
      </c>
    </row>
    <row r="28" spans="2:14" ht="18.75" customHeight="1" x14ac:dyDescent="0.25">
      <c r="B28" s="38">
        <f t="shared" si="1"/>
        <v>14</v>
      </c>
      <c r="C28" s="39" t="s">
        <v>102</v>
      </c>
      <c r="D28" s="40" t="s">
        <v>57</v>
      </c>
      <c r="E28" s="40" t="s">
        <v>103</v>
      </c>
      <c r="F28" s="34" t="s">
        <v>41</v>
      </c>
      <c r="G28" s="41" t="s">
        <v>104</v>
      </c>
      <c r="H28" s="41" t="s">
        <v>105</v>
      </c>
      <c r="I28" s="42" t="s">
        <v>106</v>
      </c>
      <c r="J28" s="43" t="s">
        <v>33</v>
      </c>
    </row>
    <row r="29" spans="2:14" ht="18.75" customHeight="1" x14ac:dyDescent="0.25">
      <c r="B29" s="31">
        <f t="shared" si="1"/>
        <v>15</v>
      </c>
      <c r="C29" s="32" t="s">
        <v>107</v>
      </c>
      <c r="D29" s="33" t="s">
        <v>63</v>
      </c>
      <c r="E29" s="33" t="s">
        <v>108</v>
      </c>
      <c r="F29" s="34" t="s">
        <v>41</v>
      </c>
      <c r="G29" s="35" t="s">
        <v>109</v>
      </c>
      <c r="H29" s="35" t="s">
        <v>110</v>
      </c>
      <c r="I29" s="36" t="s">
        <v>111</v>
      </c>
      <c r="J29" s="37" t="s">
        <v>25</v>
      </c>
    </row>
    <row r="30" spans="2:14" ht="18.75" customHeight="1" x14ac:dyDescent="0.25">
      <c r="B30" s="38">
        <f t="shared" si="1"/>
        <v>16</v>
      </c>
      <c r="C30" s="39" t="s">
        <v>112</v>
      </c>
      <c r="D30" s="40" t="s">
        <v>27</v>
      </c>
      <c r="E30" s="40" t="s">
        <v>113</v>
      </c>
      <c r="F30" s="34" t="s">
        <v>41</v>
      </c>
      <c r="G30" s="41" t="s">
        <v>114</v>
      </c>
      <c r="H30" s="41" t="s">
        <v>115</v>
      </c>
      <c r="I30" s="42" t="s">
        <v>116</v>
      </c>
      <c r="J30" s="43" t="s">
        <v>34</v>
      </c>
    </row>
    <row r="31" spans="2:14" ht="18.75" customHeight="1" x14ac:dyDescent="0.25">
      <c r="B31" s="31">
        <f t="shared" si="1"/>
        <v>17</v>
      </c>
      <c r="C31" s="32" t="s">
        <v>117</v>
      </c>
      <c r="D31" s="33" t="s">
        <v>73</v>
      </c>
      <c r="E31" s="33" t="s">
        <v>118</v>
      </c>
      <c r="F31" s="34" t="s">
        <v>41</v>
      </c>
      <c r="G31" s="35" t="s">
        <v>119</v>
      </c>
      <c r="H31" s="35" t="s">
        <v>120</v>
      </c>
      <c r="I31" s="36" t="s">
        <v>121</v>
      </c>
      <c r="J31" s="37" t="s">
        <v>25</v>
      </c>
    </row>
    <row r="32" spans="2:14" ht="18.75" customHeight="1" x14ac:dyDescent="0.25">
      <c r="B32" s="38">
        <f t="shared" si="1"/>
        <v>18</v>
      </c>
      <c r="C32" s="39" t="s">
        <v>122</v>
      </c>
      <c r="D32" s="40" t="s">
        <v>43</v>
      </c>
      <c r="E32" s="40" t="s">
        <v>123</v>
      </c>
      <c r="F32" s="34" t="s">
        <v>41</v>
      </c>
      <c r="G32" s="41" t="s">
        <v>124</v>
      </c>
      <c r="H32" s="41" t="s">
        <v>125</v>
      </c>
      <c r="I32" s="42" t="s">
        <v>126</v>
      </c>
      <c r="J32" s="43" t="s">
        <v>49</v>
      </c>
    </row>
    <row r="33" spans="2:10" ht="18.75" customHeight="1" x14ac:dyDescent="0.25">
      <c r="B33" s="31">
        <f t="shared" si="1"/>
        <v>19</v>
      </c>
      <c r="C33" s="32" t="s">
        <v>127</v>
      </c>
      <c r="D33" s="33" t="s">
        <v>36</v>
      </c>
      <c r="E33" s="33" t="s">
        <v>128</v>
      </c>
      <c r="F33" s="34" t="s">
        <v>41</v>
      </c>
      <c r="G33" s="35" t="s">
        <v>129</v>
      </c>
      <c r="H33" s="35" t="s">
        <v>130</v>
      </c>
      <c r="I33" s="36" t="s">
        <v>131</v>
      </c>
      <c r="J33" s="37" t="s">
        <v>25</v>
      </c>
    </row>
    <row r="34" spans="2:10" ht="18.75" customHeight="1" x14ac:dyDescent="0.25">
      <c r="B34" s="38">
        <f t="shared" si="1"/>
        <v>20</v>
      </c>
      <c r="C34" s="39" t="s">
        <v>132</v>
      </c>
      <c r="D34" s="40" t="s">
        <v>79</v>
      </c>
      <c r="E34" s="40" t="s">
        <v>133</v>
      </c>
      <c r="F34" s="34" t="s">
        <v>41</v>
      </c>
      <c r="G34" s="41" t="s">
        <v>134</v>
      </c>
      <c r="H34" s="41" t="s">
        <v>135</v>
      </c>
      <c r="I34" s="42" t="s">
        <v>136</v>
      </c>
      <c r="J34" s="43" t="s">
        <v>25</v>
      </c>
    </row>
    <row r="35" spans="2:10" ht="18.75" customHeight="1" x14ac:dyDescent="0.25">
      <c r="B35" s="31" t="str">
        <f t="shared" si="1"/>
        <v/>
      </c>
      <c r="C35" s="32"/>
      <c r="D35" s="44"/>
      <c r="E35" s="44"/>
      <c r="F35" s="45"/>
      <c r="G35" s="46"/>
      <c r="H35" s="46"/>
      <c r="I35" s="44"/>
      <c r="J35" s="45"/>
    </row>
    <row r="36" spans="2:10" ht="18.75" customHeight="1" x14ac:dyDescent="0.25">
      <c r="B36" s="38" t="str">
        <f t="shared" si="1"/>
        <v/>
      </c>
      <c r="C36" s="39"/>
      <c r="D36" s="47"/>
      <c r="E36" s="47"/>
      <c r="F36" s="48"/>
      <c r="G36" s="49"/>
      <c r="H36" s="49"/>
      <c r="I36" s="47"/>
      <c r="J36" s="48"/>
    </row>
    <row r="37" spans="2:10" ht="18.75" customHeight="1" x14ac:dyDescent="0.25">
      <c r="B37" s="31" t="str">
        <f t="shared" si="1"/>
        <v/>
      </c>
      <c r="C37" s="32"/>
      <c r="D37" s="44"/>
      <c r="E37" s="44"/>
      <c r="F37" s="45"/>
      <c r="G37" s="46"/>
      <c r="H37" s="46"/>
      <c r="I37" s="44"/>
      <c r="J37" s="45"/>
    </row>
    <row r="38" spans="2:10" ht="18.75" customHeight="1" x14ac:dyDescent="0.25">
      <c r="B38" s="38" t="str">
        <f t="shared" si="1"/>
        <v/>
      </c>
      <c r="C38" s="39"/>
      <c r="D38" s="47"/>
      <c r="E38" s="47"/>
      <c r="F38" s="48"/>
      <c r="G38" s="49"/>
      <c r="H38" s="49"/>
      <c r="I38" s="47"/>
      <c r="J38" s="48"/>
    </row>
    <row r="39" spans="2:10" ht="18.75" customHeight="1" x14ac:dyDescent="0.25">
      <c r="B39" s="31" t="str">
        <f t="shared" si="1"/>
        <v/>
      </c>
      <c r="C39" s="32"/>
      <c r="D39" s="44"/>
      <c r="E39" s="44"/>
      <c r="F39" s="45"/>
      <c r="G39" s="46"/>
      <c r="H39" s="46"/>
      <c r="I39" s="44"/>
      <c r="J39" s="45"/>
    </row>
    <row r="40" spans="2:10" ht="18.75" customHeight="1" x14ac:dyDescent="0.25">
      <c r="B40" s="38" t="str">
        <f t="shared" si="1"/>
        <v/>
      </c>
      <c r="C40" s="39"/>
      <c r="D40" s="47"/>
      <c r="E40" s="47"/>
      <c r="F40" s="48"/>
      <c r="G40" s="49"/>
      <c r="H40" s="49"/>
      <c r="I40" s="47"/>
      <c r="J40" s="48"/>
    </row>
    <row r="41" spans="2:10" ht="18.75" customHeight="1" x14ac:dyDescent="0.25">
      <c r="B41" s="31" t="str">
        <f t="shared" si="1"/>
        <v/>
      </c>
      <c r="C41" s="32"/>
      <c r="D41" s="44"/>
      <c r="E41" s="44"/>
      <c r="F41" s="45"/>
      <c r="G41" s="46"/>
      <c r="H41" s="46"/>
      <c r="I41" s="44"/>
      <c r="J41" s="45"/>
    </row>
    <row r="42" spans="2:10" ht="18.75" customHeight="1" x14ac:dyDescent="0.25">
      <c r="B42" s="38" t="str">
        <f t="shared" si="1"/>
        <v/>
      </c>
      <c r="C42" s="39"/>
      <c r="D42" s="47"/>
      <c r="E42" s="47"/>
      <c r="F42" s="48"/>
      <c r="G42" s="49"/>
      <c r="H42" s="49"/>
      <c r="I42" s="47"/>
      <c r="J42" s="48"/>
    </row>
    <row r="43" spans="2:10" ht="18.75" customHeight="1" x14ac:dyDescent="0.25">
      <c r="B43" s="31" t="str">
        <f t="shared" si="1"/>
        <v/>
      </c>
      <c r="C43" s="32"/>
      <c r="D43" s="44"/>
      <c r="E43" s="44"/>
      <c r="F43" s="45"/>
      <c r="G43" s="46"/>
      <c r="H43" s="46"/>
      <c r="I43" s="44"/>
      <c r="J43" s="45"/>
    </row>
    <row r="44" spans="2:10" ht="18.75" customHeight="1" x14ac:dyDescent="0.25">
      <c r="B44" s="38" t="str">
        <f t="shared" si="1"/>
        <v/>
      </c>
      <c r="C44" s="39"/>
      <c r="D44" s="47"/>
      <c r="E44" s="47"/>
      <c r="F44" s="48"/>
      <c r="G44" s="49"/>
      <c r="H44" s="49"/>
      <c r="I44" s="47"/>
      <c r="J44" s="48"/>
    </row>
    <row r="46" spans="2:10" ht="21.75" customHeight="1" x14ac:dyDescent="0.25">
      <c r="B46" s="1" t="str">
        <f>"Im Büro: "&amp;COUNTIF(J15:J44,"Im Büro")&amp;"      Homeoffice: "&amp;COUNTIF(J15:J44,"Homeoffice")&amp;"      Außentermin: "&amp;COUNTIF(J15:J44,"Außentermin")&amp;"      Abwesend: "&amp;COUNTIF(J15:J44,"Abwesend")</f>
        <v>Im Büro: 11      Homeoffice: 4      Außentermin: 3      Abwesend: 2</v>
      </c>
      <c r="C46" s="1"/>
      <c r="D46" s="1"/>
      <c r="E46" s="1"/>
      <c r="F46" s="1"/>
      <c r="G46" s="1"/>
      <c r="H46" s="1"/>
      <c r="I46" s="1"/>
      <c r="J46" s="1"/>
    </row>
    <row r="48" spans="2:10" ht="15" customHeight="1" x14ac:dyDescent="0.25">
      <c r="B48" s="50" t="s">
        <v>137</v>
      </c>
      <c r="C48" s="50"/>
      <c r="D48" s="50"/>
      <c r="E48" s="50"/>
      <c r="F48" s="50"/>
      <c r="G48" s="50"/>
      <c r="H48" s="50"/>
      <c r="I48" s="50"/>
      <c r="J48" s="50"/>
    </row>
    <row r="49" spans="2:10" ht="15" customHeight="1" x14ac:dyDescent="0.25">
      <c r="B49" s="51" t="s">
        <v>138</v>
      </c>
      <c r="C49" s="51"/>
      <c r="D49" s="51"/>
      <c r="E49" s="51"/>
      <c r="F49" s="51"/>
      <c r="G49" s="51"/>
      <c r="H49" s="51"/>
      <c r="I49" s="51"/>
      <c r="J49" s="51"/>
    </row>
    <row r="50" spans="2:10" ht="15" customHeight="1" x14ac:dyDescent="0.25">
      <c r="B50" s="51" t="s">
        <v>139</v>
      </c>
      <c r="C50" s="51"/>
      <c r="D50" s="51"/>
      <c r="E50" s="51"/>
      <c r="F50" s="51"/>
      <c r="G50" s="51"/>
      <c r="H50" s="51"/>
      <c r="I50" s="51"/>
      <c r="J50" s="51"/>
    </row>
    <row r="51" spans="2:10" ht="15" customHeight="1" x14ac:dyDescent="0.25">
      <c r="B51" s="51" t="s">
        <v>140</v>
      </c>
      <c r="C51" s="51"/>
      <c r="D51" s="51"/>
      <c r="E51" s="51"/>
      <c r="F51" s="51"/>
      <c r="G51" s="51"/>
      <c r="H51" s="51"/>
      <c r="I51" s="51"/>
      <c r="J51" s="51"/>
    </row>
    <row r="52" spans="2:10" ht="15" customHeight="1" x14ac:dyDescent="0.25">
      <c r="B52" s="51" t="s">
        <v>141</v>
      </c>
      <c r="C52" s="51"/>
      <c r="D52" s="51"/>
      <c r="E52" s="51"/>
      <c r="F52" s="51"/>
      <c r="G52" s="51"/>
      <c r="H52" s="51"/>
      <c r="I52" s="51"/>
      <c r="J52" s="51"/>
    </row>
    <row r="53" spans="2:10" ht="15" customHeight="1" x14ac:dyDescent="0.25">
      <c r="B53" s="51" t="s">
        <v>142</v>
      </c>
      <c r="C53" s="51"/>
      <c r="D53" s="51"/>
      <c r="E53" s="51"/>
      <c r="F53" s="51"/>
      <c r="G53" s="51"/>
      <c r="H53" s="51"/>
      <c r="I53" s="51"/>
      <c r="J53" s="51"/>
    </row>
  </sheetData>
  <autoFilter ref="B14:J44" xr:uid="{00000000-0009-0000-0000-000000000000}"/>
  <mergeCells count="20">
    <mergeCell ref="B51:J51"/>
    <mergeCell ref="B52:J52"/>
    <mergeCell ref="B53:J53"/>
    <mergeCell ref="B13:J13"/>
    <mergeCell ref="B46:J46"/>
    <mergeCell ref="B48:J48"/>
    <mergeCell ref="B49:J49"/>
    <mergeCell ref="B50:J50"/>
    <mergeCell ref="B6:C7"/>
    <mergeCell ref="D6:E7"/>
    <mergeCell ref="F6:G7"/>
    <mergeCell ref="H6:J7"/>
    <mergeCell ref="B9:J9"/>
    <mergeCell ref="B1:J1"/>
    <mergeCell ref="B2:H2"/>
    <mergeCell ref="I2:J2"/>
    <mergeCell ref="B5:C5"/>
    <mergeCell ref="D5:E5"/>
    <mergeCell ref="F5:G5"/>
    <mergeCell ref="H5:J5"/>
  </mergeCells>
  <conditionalFormatting sqref="J11">
    <cfRule type="expression" dxfId="7" priority="6">
      <formula>EXACT($J11,"Im Büro")</formula>
    </cfRule>
    <cfRule type="expression" dxfId="6" priority="7">
      <formula>EXACT($J11,"Homeoffice")</formula>
    </cfRule>
    <cfRule type="expression" dxfId="5" priority="8">
      <formula>EXACT($J11,"Außentermin")</formula>
    </cfRule>
    <cfRule type="expression" dxfId="4" priority="9">
      <formula>EXACT($J11,"Abwesend")</formula>
    </cfRule>
  </conditionalFormatting>
  <conditionalFormatting sqref="J15:J44">
    <cfRule type="expression" dxfId="3" priority="2">
      <formula>EXACT($J15,"Im Büro")</formula>
    </cfRule>
    <cfRule type="expression" dxfId="2" priority="3">
      <formula>EXACT($J15,"Homeoffice")</formula>
    </cfRule>
    <cfRule type="expression" dxfId="1" priority="4">
      <formula>EXACT($J15,"Außentermin")</formula>
    </cfRule>
    <cfRule type="expression" dxfId="0" priority="5">
      <formula>EXACT($J15,"Abwesend")</formula>
    </cfRule>
  </conditionalFormatting>
  <dataValidations count="4">
    <dataValidation type="list" allowBlank="1" promptTitle="Schnellsuche" prompt="Namen auswählen" sqref="C11" xr:uid="{00000000-0002-0000-0000-000000000000}">
      <formula1>$C$15:$C$44</formula1>
      <formula2>0</formula2>
    </dataValidation>
    <dataValidation type="list" allowBlank="1" sqref="D15:D44" xr:uid="{00000000-0002-0000-0000-000001000000}">
      <formula1>$L$15:$L$25</formula1>
      <formula2>0</formula2>
    </dataValidation>
    <dataValidation type="list" allowBlank="1" sqref="F15:F44" xr:uid="{00000000-0002-0000-0000-000002000000}">
      <formula1>$M$15:$M$18</formula1>
      <formula2>0</formula2>
    </dataValidation>
    <dataValidation type="list" allowBlank="1" promptTitle="Status" prompt="Status auswählen" sqref="J15:J44" xr:uid="{00000000-0002-0000-0000-000003000000}">
      <formula1>$N$15:$N$18</formula1>
      <formula2>0</formula2>
    </dataValidation>
  </dataValidations>
  <printOptions horizontalCentered="1"/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Telefonliste</vt:lpstr>
      <vt:lpstr>Telefonliste!Druckbereich</vt:lpstr>
      <vt:lpstr>Telefonliste!Drucktitel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2026-08-04T17:57:51Z</dcterms:created>
  <dcterms:modified xsi:type="dcterms:W3CDTF">2026-08-05T09:09:07Z</dcterms:modified>
  <dc:language>en-US</dc:language>
</cp:coreProperties>
</file>