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E8F827B1-D045-4A95-BEAB-FAFD7E832C5A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Kilometerabrechnung" sheetId="1" r:id="rId1"/>
  </sheets>
  <definedNames>
    <definedName name="_xlnm.Print_Area" localSheetId="0">Kilometerabrechnung!$A$1:$K$43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6" i="1" l="1"/>
  <c r="B26" i="1" s="1"/>
  <c r="I25" i="1"/>
  <c r="B25" i="1" s="1"/>
  <c r="I24" i="1"/>
  <c r="I36" i="1" s="1"/>
  <c r="I23" i="1"/>
  <c r="J23" i="1" s="1"/>
  <c r="I22" i="1"/>
  <c r="J22" i="1" s="1"/>
  <c r="I21" i="1"/>
  <c r="J21" i="1" s="1"/>
  <c r="I20" i="1"/>
  <c r="J20" i="1" s="1"/>
  <c r="I19" i="1"/>
  <c r="J19" i="1" s="1"/>
  <c r="J33" i="1" s="1"/>
  <c r="I18" i="1"/>
  <c r="I34" i="1" s="1"/>
  <c r="B18" i="1"/>
  <c r="J17" i="1"/>
  <c r="J35" i="1" s="1"/>
  <c r="I17" i="1"/>
  <c r="I35" i="1" s="1"/>
  <c r="B17" i="1"/>
  <c r="J16" i="1"/>
  <c r="I16" i="1"/>
  <c r="B16" i="1"/>
  <c r="J15" i="1"/>
  <c r="J32" i="1" s="1"/>
  <c r="I15" i="1"/>
  <c r="E35" i="1" s="1"/>
  <c r="B15" i="1"/>
  <c r="B19" i="1" l="1"/>
  <c r="J25" i="1"/>
  <c r="I27" i="1"/>
  <c r="J24" i="1"/>
  <c r="J36" i="1" s="1"/>
  <c r="J18" i="1"/>
  <c r="J34" i="1" s="1"/>
  <c r="J37" i="1" s="1"/>
  <c r="B20" i="1"/>
  <c r="J26" i="1"/>
  <c r="J27" i="1" s="1"/>
  <c r="B21" i="1"/>
  <c r="E32" i="1"/>
  <c r="I32" i="1"/>
  <c r="B22" i="1"/>
  <c r="I33" i="1"/>
  <c r="B23" i="1"/>
  <c r="B24" i="1"/>
  <c r="E37" i="1" l="1"/>
  <c r="E36" i="1"/>
  <c r="I37" i="1"/>
  <c r="E34" i="1"/>
  <c r="E33" i="1"/>
</calcChain>
</file>

<file path=xl/sharedStrings.xml><?xml version="1.0" encoding="utf-8"?>
<sst xmlns="http://schemas.openxmlformats.org/spreadsheetml/2006/main" count="87" uniqueCount="65">
  <si>
    <t>KILOMETERABRECHNUNG</t>
  </si>
  <si>
    <t>Reisekostenabrechnung für dienstliche Fahrten mit dem privaten Fahrzeug  ·  2026</t>
  </si>
  <si>
    <t>ANGABEN ZUR PERSON UND ABRECHNUNG</t>
  </si>
  <si>
    <t>Arbeitgeber</t>
  </si>
  <si>
    <t>Musterfirma GmbH</t>
  </si>
  <si>
    <t>Abrechnungszeitraum</t>
  </si>
  <si>
    <t>Juni 2026</t>
  </si>
  <si>
    <t>Mitarbeiter/in</t>
  </si>
  <si>
    <t>Max Mustermann</t>
  </si>
  <si>
    <t>Kostenstelle</t>
  </si>
  <si>
    <t>K-1200</t>
  </si>
  <si>
    <t>Personalnummer</t>
  </si>
  <si>
    <t>10456</t>
  </si>
  <si>
    <t>Fahrzeugtyp</t>
  </si>
  <si>
    <t>Pkw (privat)</t>
  </si>
  <si>
    <t>Abteilung</t>
  </si>
  <si>
    <t>Vertrieb &amp; Außendienst</t>
  </si>
  <si>
    <t>Vorgesetzte/r</t>
  </si>
  <si>
    <t>Erika Mustermann</t>
  </si>
  <si>
    <t>Kilometersatz je gefahrenem km</t>
  </si>
  <si>
    <t>Gesetzliche Pauschale: Pkw 0,30 €/km · Motorrad/Moped 0,20 €/km. Wert bei Bedarf anpassen.</t>
  </si>
  <si>
    <t>FAHRTENÜBERSICHT</t>
  </si>
  <si>
    <t>Gelbe Felder ausfüllen. Aus Kilometerstand Start/Ende werden die gefahrenen km und die Erstattung automatisch berechnet.</t>
  </si>
  <si>
    <t>Nr.</t>
  </si>
  <si>
    <t>Datum</t>
  </si>
  <si>
    <t>Startort</t>
  </si>
  <si>
    <t>Zielort</t>
  </si>
  <si>
    <t>Anlass</t>
  </si>
  <si>
    <t>Kilometerstand Start</t>
  </si>
  <si>
    <t>Kilometerstand Ende</t>
  </si>
  <si>
    <t>Gefahrene km</t>
  </si>
  <si>
    <t>Erstattung (€)</t>
  </si>
  <si>
    <t>Köln</t>
  </si>
  <si>
    <t>Bonn</t>
  </si>
  <si>
    <t>Kundentermin</t>
  </si>
  <si>
    <t>Düsseldorf</t>
  </si>
  <si>
    <t>Aachen</t>
  </si>
  <si>
    <t>Projektarbeit</t>
  </si>
  <si>
    <t>Dortmund</t>
  </si>
  <si>
    <t>Messe / Veranstaltung</t>
  </si>
  <si>
    <t>Leverkusen</t>
  </si>
  <si>
    <t>Lieferung / Transport</t>
  </si>
  <si>
    <t>Wuppertal</t>
  </si>
  <si>
    <t>Essen</t>
  </si>
  <si>
    <t>Koblenz</t>
  </si>
  <si>
    <t>Neuss</t>
  </si>
  <si>
    <t>Sonstiges</t>
  </si>
  <si>
    <t>Summe gesamt</t>
  </si>
  <si>
    <t>AUSWERTUNG</t>
  </si>
  <si>
    <t>KENNZAHLEN</t>
  </si>
  <si>
    <t>AUSWERTUNG NACH ANLASS</t>
  </si>
  <si>
    <t>Kennzahl</t>
  </si>
  <si>
    <t>Wert</t>
  </si>
  <si>
    <t>km</t>
  </si>
  <si>
    <t>Anzahl Fahrten</t>
  </si>
  <si>
    <t>Gesamtkilometer</t>
  </si>
  <si>
    <t>Ø km je Fahrt</t>
  </si>
  <si>
    <t>Höchste Einzelfahrt (km)</t>
  </si>
  <si>
    <t>Ø Erstattung je Fahrt</t>
  </si>
  <si>
    <t>Gesamterstattung</t>
  </si>
  <si>
    <t>Gesamt</t>
  </si>
  <si>
    <t>Ich versichere die Richtigkeit und Vollständigkeit der oben genannten Angaben.</t>
  </si>
  <si>
    <t>Ort, Datum · Unterschrift Mitarbeiter/in</t>
  </si>
  <si>
    <t>Ort, Datum · Unterschrift Vorgesetzte/r</t>
  </si>
  <si>
    <t>Hinweis: Diese Vorlage dient der internen Abrechnung dienstlicher Fahrten. Berechnung ohne Gewähr.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</si>
</sst>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&quot; €&quot;"/>
    <numFmt numFmtId="165" formatCode="dd\.mm\.yyyy"/>
    <numFmt numFmtId="166" formatCode="#,##0.##"/>
    <numFmt numFmtId="167" formatCode="#,##0.00&quot; €&quot;"/>
    <numFmt numFmtId="168" formatCode="#,##0.0"/>
  </numFmts>
  <fonts count="15" x14ac:knownFonts="1">
    <font>
      <sz val="11"/>
      <color theme="1"/>
      <name val="Calibri"/>
      <family val="2"/>
      <charset val="1"/>
    </font>
    <font>
      <b/>
      <sz val="21"/>
      <color rgb="FFFFFFFF"/>
      <name val="Calibri"/>
      <charset val="1"/>
    </font>
    <font>
      <sz val="11"/>
      <color rgb="FFCDE7DC"/>
      <name val="Calibri"/>
      <charset val="1"/>
    </font>
    <font>
      <b/>
      <sz val="11"/>
      <color rgb="FFFFFFFF"/>
      <name val="Calibri"/>
      <charset val="1"/>
    </font>
    <font>
      <b/>
      <sz val="11"/>
      <color rgb="FF125C43"/>
      <name val="Calibri"/>
      <charset val="1"/>
    </font>
    <font>
      <sz val="11"/>
      <color rgb="FF1F2937"/>
      <name val="Calibri"/>
      <charset val="1"/>
    </font>
    <font>
      <b/>
      <sz val="11"/>
      <color rgb="FF1F2937"/>
      <name val="Calibri"/>
      <charset val="1"/>
    </font>
    <font>
      <i/>
      <sz val="9.5"/>
      <color rgb="FF6B7280"/>
      <name val="Calibri"/>
      <charset val="1"/>
    </font>
    <font>
      <b/>
      <sz val="10.5"/>
      <color rgb="FFFFFFFF"/>
      <name val="Calibri"/>
      <charset val="1"/>
    </font>
    <font>
      <b/>
      <sz val="12"/>
      <color rgb="FFFFFFFF"/>
      <name val="Calibri"/>
      <charset val="1"/>
    </font>
    <font>
      <b/>
      <sz val="10.5"/>
      <color rgb="FF125C43"/>
      <name val="Calibri"/>
      <charset val="1"/>
    </font>
    <font>
      <b/>
      <sz val="12"/>
      <color rgb="FF125C43"/>
      <name val="Calibri"/>
      <charset val="1"/>
    </font>
    <font>
      <i/>
      <sz val="10"/>
      <color rgb="FF6B7280"/>
      <name val="Calibri"/>
      <charset val="1"/>
    </font>
    <font>
      <sz val="9"/>
      <color rgb="FF6B7280"/>
      <name val="Calibri"/>
      <charset val="1"/>
    </font>
    <font>
      <i/>
      <sz val="9"/>
      <color rgb="FF6B7280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25C43"/>
        <bgColor rgb="FF1F7A57"/>
      </patternFill>
    </fill>
    <fill>
      <patternFill patternType="solid">
        <fgColor rgb="FF1F7A57"/>
        <bgColor rgb="FF008080"/>
      </patternFill>
    </fill>
    <fill>
      <patternFill patternType="solid">
        <fgColor rgb="FFFFF3CD"/>
        <bgColor rgb="FFFEF7E0"/>
      </patternFill>
    </fill>
    <fill>
      <patternFill patternType="solid">
        <fgColor rgb="FFFFFFFF"/>
        <bgColor rgb="FFF4F8F6"/>
      </patternFill>
    </fill>
    <fill>
      <patternFill patternType="solid">
        <fgColor rgb="FFF4F8F6"/>
        <bgColor rgb="FFF2F8F5"/>
      </patternFill>
    </fill>
    <fill>
      <patternFill patternType="solid">
        <fgColor rgb="FFF2F8F5"/>
        <bgColor rgb="FFF4F8F6"/>
      </patternFill>
    </fill>
    <fill>
      <patternFill patternType="solid">
        <fgColor rgb="FFE1F0E9"/>
        <bgColor rgb="FFE9F7EF"/>
      </patternFill>
    </fill>
    <fill>
      <patternFill patternType="solid">
        <fgColor rgb="FFE8F0FE"/>
        <bgColor rgb="FFF3EEF9"/>
      </patternFill>
    </fill>
    <fill>
      <patternFill patternType="solid">
        <fgColor rgb="FFFDECEA"/>
        <bgColor rgb="FFF3EEF9"/>
      </patternFill>
    </fill>
    <fill>
      <patternFill patternType="solid">
        <fgColor rgb="FFFEF7E0"/>
        <bgColor rgb="FFFFF3CD"/>
      </patternFill>
    </fill>
    <fill>
      <patternFill patternType="solid">
        <fgColor rgb="FFE9F7EF"/>
        <bgColor rgb="FFF2F8F5"/>
      </patternFill>
    </fill>
    <fill>
      <patternFill patternType="solid">
        <fgColor rgb="FFF3EEF9"/>
        <bgColor rgb="FFE8F0FE"/>
      </patternFill>
    </fill>
    <fill>
      <patternFill patternType="solid">
        <fgColor rgb="FFFCEBC2"/>
        <bgColor rgb="FFFFF3CD"/>
      </patternFill>
    </fill>
  </fills>
  <borders count="3">
    <border>
      <left/>
      <right/>
      <top/>
      <bottom/>
      <diagonal/>
    </border>
    <border>
      <left style="thin">
        <color rgb="FFD3E0DA"/>
      </left>
      <right style="thin">
        <color rgb="FFD3E0DA"/>
      </right>
      <top style="thin">
        <color rgb="FFD3E0DA"/>
      </top>
      <bottom style="thin">
        <color rgb="FFD3E0DA"/>
      </bottom>
      <diagonal/>
    </border>
    <border>
      <left/>
      <right/>
      <top/>
      <bottom style="thin">
        <color rgb="FF9AA5B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12" borderId="1" xfId="0" applyFont="1" applyFill="1" applyBorder="1" applyAlignment="1">
      <alignment horizontal="left" vertical="center" indent="1"/>
    </xf>
    <xf numFmtId="0" fontId="5" fillId="11" borderId="1" xfId="0" applyFont="1" applyFill="1" applyBorder="1" applyAlignment="1">
      <alignment horizontal="left" vertical="center" indent="1"/>
    </xf>
    <xf numFmtId="0" fontId="5" fillId="10" borderId="1" xfId="0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left" vertical="center" indent="1"/>
    </xf>
    <xf numFmtId="0" fontId="10" fillId="8" borderId="0" xfId="0" applyFont="1" applyFill="1" applyAlignment="1">
      <alignment horizontal="left" vertical="center" indent="1"/>
    </xf>
    <xf numFmtId="0" fontId="9" fillId="3" borderId="1" xfId="0" applyFont="1" applyFill="1" applyBorder="1" applyAlignment="1">
      <alignment horizontal="right" vertical="center" indent="1"/>
    </xf>
    <xf numFmtId="0" fontId="7" fillId="0" borderId="0" xfId="0" applyFont="1" applyAlignment="1">
      <alignment horizontal="left" vertical="center" indent="1"/>
    </xf>
    <xf numFmtId="0" fontId="5" fillId="4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left" vertical="center" indent="1"/>
    </xf>
    <xf numFmtId="164" fontId="6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167" fontId="4" fillId="6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167" fontId="4" fillId="7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67" fontId="9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5" fillId="9" borderId="1" xfId="0" applyNumberFormat="1" applyFont="1" applyFill="1" applyBorder="1" applyAlignment="1">
      <alignment horizontal="center" vertical="center"/>
    </xf>
    <xf numFmtId="167" fontId="5" fillId="9" borderId="1" xfId="0" applyNumberFormat="1" applyFont="1" applyFill="1" applyBorder="1" applyAlignment="1">
      <alignment horizontal="center" vertical="center"/>
    </xf>
    <xf numFmtId="166" fontId="5" fillId="5" borderId="1" xfId="0" applyNumberFormat="1" applyFont="1" applyFill="1" applyBorder="1" applyAlignment="1">
      <alignment horizontal="center" vertical="center"/>
    </xf>
    <xf numFmtId="166" fontId="5" fillId="10" borderId="1" xfId="0" applyNumberFormat="1" applyFont="1" applyFill="1" applyBorder="1" applyAlignment="1">
      <alignment horizontal="center" vertical="center"/>
    </xf>
    <xf numFmtId="167" fontId="5" fillId="10" borderId="1" xfId="0" applyNumberFormat="1" applyFont="1" applyFill="1" applyBorder="1" applyAlignment="1">
      <alignment horizontal="center" vertical="center"/>
    </xf>
    <xf numFmtId="168" fontId="5" fillId="5" borderId="1" xfId="0" applyNumberFormat="1" applyFont="1" applyFill="1" applyBorder="1" applyAlignment="1">
      <alignment horizontal="center" vertical="center"/>
    </xf>
    <xf numFmtId="166" fontId="5" fillId="11" borderId="1" xfId="0" applyNumberFormat="1" applyFont="1" applyFill="1" applyBorder="1" applyAlignment="1">
      <alignment horizontal="center" vertical="center"/>
    </xf>
    <xf numFmtId="167" fontId="5" fillId="11" borderId="1" xfId="0" applyNumberFormat="1" applyFont="1" applyFill="1" applyBorder="1" applyAlignment="1">
      <alignment horizontal="center" vertical="center"/>
    </xf>
    <xf numFmtId="166" fontId="5" fillId="12" borderId="1" xfId="0" applyNumberFormat="1" applyFont="1" applyFill="1" applyBorder="1" applyAlignment="1">
      <alignment horizontal="center" vertical="center"/>
    </xf>
    <xf numFmtId="167" fontId="5" fillId="12" borderId="1" xfId="0" applyNumberFormat="1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horizontal="center" vertical="center"/>
    </xf>
    <xf numFmtId="166" fontId="5" fillId="13" borderId="1" xfId="0" applyNumberFormat="1" applyFont="1" applyFill="1" applyBorder="1" applyAlignment="1">
      <alignment horizontal="center" vertical="center"/>
    </xf>
    <xf numFmtId="167" fontId="5" fillId="13" borderId="1" xfId="0" applyNumberFormat="1" applyFont="1" applyFill="1" applyBorder="1" applyAlignment="1">
      <alignment horizontal="center" vertical="center"/>
    </xf>
    <xf numFmtId="167" fontId="11" fillId="14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5" fillId="13" borderId="1" xfId="0" applyFont="1" applyFill="1" applyBorder="1" applyAlignment="1">
      <alignment horizontal="left" vertical="center" indent="1"/>
    </xf>
    <xf numFmtId="0" fontId="4" fillId="14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right" vertical="center" indent="1"/>
    </xf>
    <xf numFmtId="0" fontId="12" fillId="0" borderId="0" xfId="0" applyFont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</cellXfs>
  <cellStyles count="1">
    <cellStyle name="Standard" xfId="0" builtinId="0"/>
  </cellStyles>
  <dxfs count="1">
    <dxf>
      <font>
        <b/>
        <sz val="11"/>
        <color rgb="FFB02A37"/>
        <name val="Calibri"/>
        <charset val="1"/>
      </font>
      <fill>
        <patternFill>
          <bgColor rgb="FFF8D7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2F8F5"/>
      <rgbColor rgb="FFFF00FF"/>
      <rgbColor rgb="FF00FFFF"/>
      <rgbColor rgb="FF800000"/>
      <rgbColor rgb="FF008000"/>
      <rgbColor rgb="FF000080"/>
      <rgbColor rgb="FF808000"/>
      <rgbColor rgb="FF800080"/>
      <rgbColor rgb="FF1F7A57"/>
      <rgbColor rgb="FFFCEBC2"/>
      <rgbColor rgb="FF808080"/>
      <rgbColor rgb="FF9999FF"/>
      <rgbColor rgb="FFB02A37"/>
      <rgbColor rgb="FFFEF7E0"/>
      <rgbColor rgb="FFE1F0E9"/>
      <rgbColor rgb="FF660066"/>
      <rgbColor rgb="FFFF8080"/>
      <rgbColor rgb="FF0066CC"/>
      <rgbColor rgb="FFD3E0DA"/>
      <rgbColor rgb="FF000080"/>
      <rgbColor rgb="FFFF00FF"/>
      <rgbColor rgb="FFF4F8F6"/>
      <rgbColor rgb="FF00FFFF"/>
      <rgbColor rgb="FF800080"/>
      <rgbColor rgb="FF800000"/>
      <rgbColor rgb="FF008080"/>
      <rgbColor rgb="FF0000FF"/>
      <rgbColor rgb="FF00CCFF"/>
      <rgbColor rgb="FFE9F7EF"/>
      <rgbColor rgb="FFCDE7DC"/>
      <rgbColor rgb="FFFFF3CD"/>
      <rgbColor rgb="FFE8F0FE"/>
      <rgbColor rgb="FFFDECEA"/>
      <rgbColor rgb="FFF3EEF9"/>
      <rgbColor rgb="FFF8D7DA"/>
      <rgbColor rgb="FF3366FF"/>
      <rgbColor rgb="FF33CCCC"/>
      <rgbColor rgb="FF99CC00"/>
      <rgbColor rgb="FFFFCC00"/>
      <rgbColor rgb="FFFF9900"/>
      <rgbColor rgb="FFFF6600"/>
      <rgbColor rgb="FF6B7280"/>
      <rgbColor rgb="FF9AA5B1"/>
      <rgbColor rgb="FF125C43"/>
      <rgbColor rgb="FF339966"/>
      <rgbColor rgb="FF003300"/>
      <rgbColor rgb="FF333300"/>
      <rgbColor rgb="FF993300"/>
      <rgbColor rgb="FF993366"/>
      <rgbColor rgb="FF333399"/>
      <rgbColor rgb="FF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7A57"/>
    <pageSetUpPr fitToPage="1"/>
  </sheetPr>
  <dimension ref="B1:J43"/>
  <sheetViews>
    <sheetView showGridLines="0" tabSelected="1" zoomScaleNormal="100" workbookViewId="0">
      <selection activeCell="R69" sqref="R69"/>
    </sheetView>
  </sheetViews>
  <sheetFormatPr baseColWidth="10" defaultColWidth="8.7109375" defaultRowHeight="15" x14ac:dyDescent="0.25"/>
  <cols>
    <col min="1" max="1" width="2.42578125" customWidth="1"/>
    <col min="2" max="2" width="3.5703125" bestFit="1" customWidth="1"/>
    <col min="3" max="3" width="10.140625" bestFit="1" customWidth="1"/>
    <col min="4" max="4" width="7.7109375" bestFit="1" customWidth="1"/>
    <col min="5" max="5" width="12.42578125" bestFit="1" customWidth="1"/>
    <col min="6" max="6" width="22.42578125" bestFit="1" customWidth="1"/>
    <col min="7" max="8" width="12.85546875" bestFit="1" customWidth="1"/>
    <col min="9" max="9" width="9.85546875" bestFit="1" customWidth="1"/>
    <col min="10" max="10" width="12.5703125" bestFit="1" customWidth="1"/>
    <col min="11" max="11" width="2.42578125" customWidth="1"/>
  </cols>
  <sheetData>
    <row r="1" spans="2:10" ht="6" customHeight="1" x14ac:dyDescent="0.25"/>
    <row r="2" spans="2:10" ht="33.7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</row>
    <row r="3" spans="2:10" ht="18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4" spans="2:10" ht="7.5" customHeight="1" x14ac:dyDescent="0.25"/>
    <row r="5" spans="2:10" ht="21.75" customHeight="1" x14ac:dyDescent="0.25">
      <c r="B5" s="12" t="s">
        <v>2</v>
      </c>
      <c r="C5" s="12"/>
      <c r="D5" s="12"/>
      <c r="E5" s="12"/>
      <c r="F5" s="12"/>
      <c r="G5" s="12"/>
      <c r="H5" s="12"/>
      <c r="I5" s="12"/>
      <c r="J5" s="12"/>
    </row>
    <row r="6" spans="2:10" ht="18.75" customHeight="1" x14ac:dyDescent="0.25">
      <c r="B6" s="11" t="s">
        <v>3</v>
      </c>
      <c r="C6" s="11"/>
      <c r="D6" s="10" t="s">
        <v>4</v>
      </c>
      <c r="E6" s="10"/>
      <c r="F6" s="10"/>
      <c r="G6" s="11" t="s">
        <v>5</v>
      </c>
      <c r="H6" s="11"/>
      <c r="I6" s="10" t="s">
        <v>6</v>
      </c>
      <c r="J6" s="10"/>
    </row>
    <row r="7" spans="2:10" ht="18.75" customHeight="1" x14ac:dyDescent="0.25">
      <c r="B7" s="11" t="s">
        <v>7</v>
      </c>
      <c r="C7" s="11"/>
      <c r="D7" s="10" t="s">
        <v>8</v>
      </c>
      <c r="E7" s="10"/>
      <c r="F7" s="10"/>
      <c r="G7" s="11" t="s">
        <v>9</v>
      </c>
      <c r="H7" s="11"/>
      <c r="I7" s="10" t="s">
        <v>10</v>
      </c>
      <c r="J7" s="10"/>
    </row>
    <row r="8" spans="2:10" ht="18.75" customHeight="1" x14ac:dyDescent="0.25">
      <c r="B8" s="11" t="s">
        <v>11</v>
      </c>
      <c r="C8" s="11"/>
      <c r="D8" s="10" t="s">
        <v>12</v>
      </c>
      <c r="E8" s="10"/>
      <c r="F8" s="10"/>
      <c r="G8" s="11" t="s">
        <v>13</v>
      </c>
      <c r="H8" s="11"/>
      <c r="I8" s="10" t="s">
        <v>14</v>
      </c>
      <c r="J8" s="10"/>
    </row>
    <row r="9" spans="2:10" ht="18.75" customHeight="1" x14ac:dyDescent="0.25">
      <c r="B9" s="11" t="s">
        <v>15</v>
      </c>
      <c r="C9" s="11"/>
      <c r="D9" s="10" t="s">
        <v>16</v>
      </c>
      <c r="E9" s="10"/>
      <c r="F9" s="10"/>
      <c r="G9" s="11" t="s">
        <v>17</v>
      </c>
      <c r="H9" s="11"/>
      <c r="I9" s="10" t="s">
        <v>18</v>
      </c>
      <c r="J9" s="10"/>
    </row>
    <row r="10" spans="2:10" ht="19.5" customHeight="1" x14ac:dyDescent="0.25">
      <c r="B10" s="11" t="s">
        <v>19</v>
      </c>
      <c r="C10" s="11"/>
      <c r="D10" s="11"/>
      <c r="E10" s="16">
        <v>0.3</v>
      </c>
      <c r="F10" s="9" t="s">
        <v>20</v>
      </c>
      <c r="G10" s="9"/>
      <c r="H10" s="9"/>
      <c r="I10" s="9"/>
      <c r="J10" s="9"/>
    </row>
    <row r="11" spans="2:10" ht="7.5" customHeight="1" x14ac:dyDescent="0.25"/>
    <row r="12" spans="2:10" ht="21.75" customHeight="1" x14ac:dyDescent="0.25">
      <c r="B12" s="12" t="s">
        <v>21</v>
      </c>
      <c r="C12" s="12"/>
      <c r="D12" s="12"/>
      <c r="E12" s="12"/>
      <c r="F12" s="12"/>
      <c r="G12" s="12"/>
      <c r="H12" s="12"/>
      <c r="I12" s="12"/>
      <c r="J12" s="12"/>
    </row>
    <row r="13" spans="2:10" ht="15.75" customHeight="1" x14ac:dyDescent="0.25">
      <c r="B13" s="9" t="s">
        <v>22</v>
      </c>
      <c r="C13" s="9"/>
      <c r="D13" s="9"/>
      <c r="E13" s="9"/>
      <c r="F13" s="9"/>
      <c r="G13" s="9"/>
      <c r="H13" s="9"/>
      <c r="I13" s="9"/>
      <c r="J13" s="9"/>
    </row>
    <row r="14" spans="2:10" ht="30" customHeight="1" x14ac:dyDescent="0.25">
      <c r="B14" s="17" t="s">
        <v>23</v>
      </c>
      <c r="C14" s="17" t="s">
        <v>24</v>
      </c>
      <c r="D14" s="17" t="s">
        <v>25</v>
      </c>
      <c r="E14" s="17" t="s">
        <v>26</v>
      </c>
      <c r="F14" s="17" t="s">
        <v>27</v>
      </c>
      <c r="G14" s="17" t="s">
        <v>28</v>
      </c>
      <c r="H14" s="17" t="s">
        <v>29</v>
      </c>
      <c r="I14" s="17" t="s">
        <v>30</v>
      </c>
      <c r="J14" s="17" t="s">
        <v>31</v>
      </c>
    </row>
    <row r="15" spans="2:10" ht="18" customHeight="1" x14ac:dyDescent="0.25">
      <c r="B15" s="18">
        <f>IF(I15="","",COUNT($I$15:I15))</f>
        <v>1</v>
      </c>
      <c r="C15" s="19">
        <v>46175</v>
      </c>
      <c r="D15" s="15" t="s">
        <v>32</v>
      </c>
      <c r="E15" s="15" t="s">
        <v>33</v>
      </c>
      <c r="F15" s="15" t="s">
        <v>34</v>
      </c>
      <c r="G15" s="20">
        <v>45230</v>
      </c>
      <c r="H15" s="20">
        <v>45298</v>
      </c>
      <c r="I15" s="21">
        <f t="shared" ref="I15:I26" si="0">IF(OR(G15="",H15=""),"",H15-G15)</f>
        <v>68</v>
      </c>
      <c r="J15" s="22">
        <f t="shared" ref="J15:J26" si="1">IF(I15="","",I15*$E$10)</f>
        <v>20.399999999999999</v>
      </c>
    </row>
    <row r="16" spans="2:10" ht="18" customHeight="1" x14ac:dyDescent="0.25">
      <c r="B16" s="23">
        <f>IF(I16="","",COUNT($I$15:I16))</f>
        <v>2</v>
      </c>
      <c r="C16" s="19">
        <v>46177</v>
      </c>
      <c r="D16" s="15" t="s">
        <v>32</v>
      </c>
      <c r="E16" s="15" t="s">
        <v>35</v>
      </c>
      <c r="F16" s="15" t="s">
        <v>34</v>
      </c>
      <c r="G16" s="20">
        <v>45313</v>
      </c>
      <c r="H16" s="20">
        <v>45393</v>
      </c>
      <c r="I16" s="24">
        <f t="shared" si="0"/>
        <v>80</v>
      </c>
      <c r="J16" s="25">
        <f t="shared" si="1"/>
        <v>24</v>
      </c>
    </row>
    <row r="17" spans="2:10" ht="18" customHeight="1" x14ac:dyDescent="0.25">
      <c r="B17" s="18">
        <f>IF(I17="","",COUNT($I$15:I17))</f>
        <v>3</v>
      </c>
      <c r="C17" s="19">
        <v>46178</v>
      </c>
      <c r="D17" s="15" t="s">
        <v>32</v>
      </c>
      <c r="E17" s="15" t="s">
        <v>36</v>
      </c>
      <c r="F17" s="15" t="s">
        <v>37</v>
      </c>
      <c r="G17" s="20">
        <v>45403</v>
      </c>
      <c r="H17" s="20">
        <v>45543</v>
      </c>
      <c r="I17" s="21">
        <f t="shared" si="0"/>
        <v>140</v>
      </c>
      <c r="J17" s="22">
        <f t="shared" si="1"/>
        <v>42</v>
      </c>
    </row>
    <row r="18" spans="2:10" ht="18" customHeight="1" x14ac:dyDescent="0.25">
      <c r="B18" s="23">
        <f>IF(I18="","",COUNT($I$15:I18))</f>
        <v>4</v>
      </c>
      <c r="C18" s="19">
        <v>46182</v>
      </c>
      <c r="D18" s="15" t="s">
        <v>32</v>
      </c>
      <c r="E18" s="15" t="s">
        <v>38</v>
      </c>
      <c r="F18" s="15" t="s">
        <v>39</v>
      </c>
      <c r="G18" s="20">
        <v>45563</v>
      </c>
      <c r="H18" s="20">
        <v>45753</v>
      </c>
      <c r="I18" s="24">
        <f t="shared" si="0"/>
        <v>190</v>
      </c>
      <c r="J18" s="25">
        <f t="shared" si="1"/>
        <v>57</v>
      </c>
    </row>
    <row r="19" spans="2:10" ht="18" customHeight="1" x14ac:dyDescent="0.25">
      <c r="B19" s="18">
        <f>IF(I19="","",COUNT($I$15:I19))</f>
        <v>5</v>
      </c>
      <c r="C19" s="19">
        <v>46184</v>
      </c>
      <c r="D19" s="15" t="s">
        <v>32</v>
      </c>
      <c r="E19" s="15" t="s">
        <v>40</v>
      </c>
      <c r="F19" s="15" t="s">
        <v>41</v>
      </c>
      <c r="G19" s="20">
        <v>45761</v>
      </c>
      <c r="H19" s="20">
        <v>45793</v>
      </c>
      <c r="I19" s="21">
        <f t="shared" si="0"/>
        <v>32</v>
      </c>
      <c r="J19" s="22">
        <f t="shared" si="1"/>
        <v>9.6</v>
      </c>
    </row>
    <row r="20" spans="2:10" ht="18" customHeight="1" x14ac:dyDescent="0.25">
      <c r="B20" s="23">
        <f>IF(I20="","",COUNT($I$15:I20))</f>
        <v>6</v>
      </c>
      <c r="C20" s="19">
        <v>46185</v>
      </c>
      <c r="D20" s="15" t="s">
        <v>32</v>
      </c>
      <c r="E20" s="15" t="s">
        <v>42</v>
      </c>
      <c r="F20" s="15" t="s">
        <v>34</v>
      </c>
      <c r="G20" s="20">
        <v>45805</v>
      </c>
      <c r="H20" s="20">
        <v>45915</v>
      </c>
      <c r="I20" s="24">
        <f t="shared" si="0"/>
        <v>110</v>
      </c>
      <c r="J20" s="25">
        <f t="shared" si="1"/>
        <v>33</v>
      </c>
    </row>
    <row r="21" spans="2:10" ht="18" customHeight="1" x14ac:dyDescent="0.25">
      <c r="B21" s="18">
        <f>IF(I21="","",COUNT($I$15:I21))</f>
        <v>7</v>
      </c>
      <c r="C21" s="19">
        <v>46189</v>
      </c>
      <c r="D21" s="15" t="s">
        <v>32</v>
      </c>
      <c r="E21" s="15" t="s">
        <v>43</v>
      </c>
      <c r="F21" s="15" t="s">
        <v>37</v>
      </c>
      <c r="G21" s="20">
        <v>45933</v>
      </c>
      <c r="H21" s="20">
        <v>46083</v>
      </c>
      <c r="I21" s="21">
        <f t="shared" si="0"/>
        <v>150</v>
      </c>
      <c r="J21" s="22">
        <f t="shared" si="1"/>
        <v>45</v>
      </c>
    </row>
    <row r="22" spans="2:10" ht="18" customHeight="1" x14ac:dyDescent="0.25">
      <c r="B22" s="23">
        <f>IF(I22="","",COUNT($I$15:I22))</f>
        <v>8</v>
      </c>
      <c r="C22" s="19">
        <v>46191</v>
      </c>
      <c r="D22" s="15" t="s">
        <v>32</v>
      </c>
      <c r="E22" s="15" t="s">
        <v>33</v>
      </c>
      <c r="F22" s="15" t="s">
        <v>34</v>
      </c>
      <c r="G22" s="20">
        <v>46092</v>
      </c>
      <c r="H22" s="20">
        <v>46160</v>
      </c>
      <c r="I22" s="24">
        <f t="shared" si="0"/>
        <v>68</v>
      </c>
      <c r="J22" s="25">
        <f t="shared" si="1"/>
        <v>20.399999999999999</v>
      </c>
    </row>
    <row r="23" spans="2:10" ht="18" customHeight="1" x14ac:dyDescent="0.25">
      <c r="B23" s="18">
        <f>IF(I23="","",COUNT($I$15:I23))</f>
        <v>9</v>
      </c>
      <c r="C23" s="19">
        <v>46196</v>
      </c>
      <c r="D23" s="15" t="s">
        <v>32</v>
      </c>
      <c r="E23" s="15" t="s">
        <v>44</v>
      </c>
      <c r="F23" s="15" t="s">
        <v>39</v>
      </c>
      <c r="G23" s="20">
        <v>46185</v>
      </c>
      <c r="H23" s="20">
        <v>46405</v>
      </c>
      <c r="I23" s="21">
        <f t="shared" si="0"/>
        <v>220</v>
      </c>
      <c r="J23" s="22">
        <f t="shared" si="1"/>
        <v>66</v>
      </c>
    </row>
    <row r="24" spans="2:10" ht="18" customHeight="1" x14ac:dyDescent="0.25">
      <c r="B24" s="23">
        <f>IF(I24="","",COUNT($I$15:I24))</f>
        <v>10</v>
      </c>
      <c r="C24" s="19">
        <v>46198</v>
      </c>
      <c r="D24" s="15" t="s">
        <v>32</v>
      </c>
      <c r="E24" s="15" t="s">
        <v>45</v>
      </c>
      <c r="F24" s="15" t="s">
        <v>46</v>
      </c>
      <c r="G24" s="20">
        <v>46419</v>
      </c>
      <c r="H24" s="20">
        <v>46495</v>
      </c>
      <c r="I24" s="24">
        <f t="shared" si="0"/>
        <v>76</v>
      </c>
      <c r="J24" s="25">
        <f t="shared" si="1"/>
        <v>22.8</v>
      </c>
    </row>
    <row r="25" spans="2:10" ht="18" customHeight="1" x14ac:dyDescent="0.25">
      <c r="B25" s="18" t="str">
        <f>IF(I25="","",COUNT($I$15:I25))</f>
        <v/>
      </c>
      <c r="C25" s="19"/>
      <c r="D25" s="15"/>
      <c r="E25" s="15"/>
      <c r="F25" s="15"/>
      <c r="G25" s="20"/>
      <c r="H25" s="20"/>
      <c r="I25" s="21" t="str">
        <f t="shared" si="0"/>
        <v/>
      </c>
      <c r="J25" s="22" t="str">
        <f t="shared" si="1"/>
        <v/>
      </c>
    </row>
    <row r="26" spans="2:10" ht="18" customHeight="1" x14ac:dyDescent="0.25">
      <c r="B26" s="23" t="str">
        <f>IF(I26="","",COUNT($I$15:I26))</f>
        <v/>
      </c>
      <c r="C26" s="19"/>
      <c r="D26" s="15"/>
      <c r="E26" s="15"/>
      <c r="F26" s="15"/>
      <c r="G26" s="20"/>
      <c r="H26" s="20"/>
      <c r="I26" s="24" t="str">
        <f t="shared" si="0"/>
        <v/>
      </c>
      <c r="J26" s="25" t="str">
        <f t="shared" si="1"/>
        <v/>
      </c>
    </row>
    <row r="27" spans="2:10" ht="21.75" customHeight="1" x14ac:dyDescent="0.25">
      <c r="B27" s="8" t="s">
        <v>47</v>
      </c>
      <c r="C27" s="8"/>
      <c r="D27" s="8"/>
      <c r="E27" s="8"/>
      <c r="F27" s="8"/>
      <c r="G27" s="8"/>
      <c r="H27" s="8"/>
      <c r="I27" s="26">
        <f>SUM(I15:I26)</f>
        <v>1134</v>
      </c>
      <c r="J27" s="27">
        <f>SUM(J15:J26)</f>
        <v>340.2</v>
      </c>
    </row>
    <row r="28" spans="2:10" ht="7.5" customHeight="1" x14ac:dyDescent="0.25"/>
    <row r="29" spans="2:10" ht="21.75" customHeight="1" x14ac:dyDescent="0.25">
      <c r="B29" s="12" t="s">
        <v>48</v>
      </c>
      <c r="C29" s="12"/>
      <c r="D29" s="12"/>
      <c r="E29" s="12"/>
      <c r="F29" s="12"/>
      <c r="G29" s="12"/>
      <c r="H29" s="12"/>
      <c r="I29" s="12"/>
      <c r="J29" s="12"/>
    </row>
    <row r="30" spans="2:10" x14ac:dyDescent="0.25">
      <c r="B30" s="7" t="s">
        <v>49</v>
      </c>
      <c r="C30" s="7"/>
      <c r="D30" s="7"/>
      <c r="E30" s="7"/>
      <c r="F30" s="7" t="s">
        <v>50</v>
      </c>
      <c r="G30" s="7"/>
      <c r="H30" s="7"/>
      <c r="I30" s="7"/>
      <c r="J30" s="7"/>
    </row>
    <row r="31" spans="2:10" x14ac:dyDescent="0.25">
      <c r="B31" s="6" t="s">
        <v>51</v>
      </c>
      <c r="C31" s="6"/>
      <c r="D31" s="6"/>
      <c r="E31" s="28" t="s">
        <v>52</v>
      </c>
      <c r="F31" s="6" t="s">
        <v>27</v>
      </c>
      <c r="G31" s="6"/>
      <c r="H31" s="6"/>
      <c r="I31" s="28" t="s">
        <v>53</v>
      </c>
      <c r="J31" s="28" t="s">
        <v>31</v>
      </c>
    </row>
    <row r="32" spans="2:10" ht="18" customHeight="1" x14ac:dyDescent="0.25">
      <c r="B32" s="5" t="s">
        <v>54</v>
      </c>
      <c r="C32" s="5"/>
      <c r="D32" s="5"/>
      <c r="E32" s="29">
        <f>COUNT(I15:I26)</f>
        <v>10</v>
      </c>
      <c r="F32" s="4" t="s">
        <v>34</v>
      </c>
      <c r="G32" s="4"/>
      <c r="H32" s="4"/>
      <c r="I32" s="30">
        <f>SUMIF($F$15:$F$26,$F32,$I$15:$I$26)</f>
        <v>326</v>
      </c>
      <c r="J32" s="31">
        <f>SUMIF($F$15:$F$26,$F32,$J$15:$J$26)</f>
        <v>97.800000000000011</v>
      </c>
    </row>
    <row r="33" spans="2:10" ht="18" customHeight="1" x14ac:dyDescent="0.25">
      <c r="B33" s="5" t="s">
        <v>55</v>
      </c>
      <c r="C33" s="5"/>
      <c r="D33" s="5"/>
      <c r="E33" s="32">
        <f>I27</f>
        <v>1134</v>
      </c>
      <c r="F33" s="3" t="s">
        <v>41</v>
      </c>
      <c r="G33" s="3"/>
      <c r="H33" s="3"/>
      <c r="I33" s="33">
        <f>SUMIF($F$15:$F$26,$F33,$I$15:$I$26)</f>
        <v>32</v>
      </c>
      <c r="J33" s="34">
        <f>SUMIF($F$15:$F$26,$F33,$J$15:$J$26)</f>
        <v>9.6</v>
      </c>
    </row>
    <row r="34" spans="2:10" ht="18" customHeight="1" x14ac:dyDescent="0.25">
      <c r="B34" s="5" t="s">
        <v>56</v>
      </c>
      <c r="C34" s="5"/>
      <c r="D34" s="5"/>
      <c r="E34" s="35">
        <f>IFERROR(I27/COUNT(I15:I26),0)</f>
        <v>113.4</v>
      </c>
      <c r="F34" s="2" t="s">
        <v>39</v>
      </c>
      <c r="G34" s="2"/>
      <c r="H34" s="2"/>
      <c r="I34" s="36">
        <f>SUMIF($F$15:$F$26,$F34,$I$15:$I$26)</f>
        <v>410</v>
      </c>
      <c r="J34" s="37">
        <f>SUMIF($F$15:$F$26,$F34,$J$15:$J$26)</f>
        <v>123</v>
      </c>
    </row>
    <row r="35" spans="2:10" ht="18" customHeight="1" x14ac:dyDescent="0.25">
      <c r="B35" s="5" t="s">
        <v>57</v>
      </c>
      <c r="C35" s="5"/>
      <c r="D35" s="5"/>
      <c r="E35" s="32">
        <f>MAX(I15:I26)</f>
        <v>220</v>
      </c>
      <c r="F35" s="1" t="s">
        <v>37</v>
      </c>
      <c r="G35" s="1"/>
      <c r="H35" s="1"/>
      <c r="I35" s="38">
        <f>SUMIF($F$15:$F$26,$F35,$I$15:$I$26)</f>
        <v>290</v>
      </c>
      <c r="J35" s="39">
        <f>SUMIF($F$15:$F$26,$F35,$J$15:$J$26)</f>
        <v>87</v>
      </c>
    </row>
    <row r="36" spans="2:10" ht="18" customHeight="1" x14ac:dyDescent="0.25">
      <c r="B36" s="5" t="s">
        <v>58</v>
      </c>
      <c r="C36" s="5"/>
      <c r="D36" s="5"/>
      <c r="E36" s="40">
        <f>IFERROR(J27/COUNT(I15:I26),0)</f>
        <v>34.019999999999996</v>
      </c>
      <c r="F36" s="47" t="s">
        <v>46</v>
      </c>
      <c r="G36" s="47"/>
      <c r="H36" s="47"/>
      <c r="I36" s="41">
        <f>SUMIF($F$15:$F$26,$F36,$I$15:$I$26)</f>
        <v>76</v>
      </c>
      <c r="J36" s="42">
        <f>SUMIF($F$15:$F$26,$F36,$J$15:$J$26)</f>
        <v>22.8</v>
      </c>
    </row>
    <row r="37" spans="2:10" ht="19.5" customHeight="1" x14ac:dyDescent="0.25">
      <c r="B37" s="48" t="s">
        <v>59</v>
      </c>
      <c r="C37" s="48"/>
      <c r="D37" s="48"/>
      <c r="E37" s="43">
        <f>J27</f>
        <v>340.2</v>
      </c>
      <c r="F37" s="49" t="s">
        <v>60</v>
      </c>
      <c r="G37" s="49"/>
      <c r="H37" s="49"/>
      <c r="I37" s="44">
        <f>SUM(I32:I36)</f>
        <v>1134</v>
      </c>
      <c r="J37" s="45">
        <f>SUM(J32:J36)</f>
        <v>340.2</v>
      </c>
    </row>
    <row r="38" spans="2:10" ht="12" customHeight="1" x14ac:dyDescent="0.25"/>
    <row r="39" spans="2:10" ht="15.75" customHeight="1" x14ac:dyDescent="0.25">
      <c r="B39" s="50" t="s">
        <v>61</v>
      </c>
      <c r="C39" s="50"/>
      <c r="D39" s="50"/>
      <c r="E39" s="50"/>
      <c r="F39" s="50"/>
      <c r="G39" s="50"/>
      <c r="H39" s="50"/>
      <c r="I39" s="50"/>
      <c r="J39" s="50"/>
    </row>
    <row r="40" spans="2:10" ht="30" customHeight="1" x14ac:dyDescent="0.25">
      <c r="B40" s="46"/>
      <c r="C40" s="46"/>
      <c r="D40" s="46"/>
      <c r="E40" s="46"/>
      <c r="G40" s="46"/>
      <c r="H40" s="46"/>
      <c r="I40" s="46"/>
      <c r="J40" s="46"/>
    </row>
    <row r="41" spans="2:10" ht="13.5" customHeight="1" x14ac:dyDescent="0.25">
      <c r="B41" s="51" t="s">
        <v>62</v>
      </c>
      <c r="C41" s="51"/>
      <c r="D41" s="51"/>
      <c r="E41" s="51"/>
      <c r="G41" s="51" t="s">
        <v>63</v>
      </c>
      <c r="H41" s="51"/>
      <c r="I41" s="51"/>
      <c r="J41" s="51"/>
    </row>
    <row r="42" spans="2:10" ht="7.5" customHeight="1" x14ac:dyDescent="0.25"/>
    <row r="43" spans="2:10" ht="13.5" customHeight="1" x14ac:dyDescent="0.25">
      <c r="B43" s="52" t="s">
        <v>64</v>
      </c>
      <c r="C43" s="52"/>
      <c r="D43" s="52"/>
      <c r="E43" s="52"/>
      <c r="F43" s="52"/>
      <c r="G43" s="52"/>
      <c r="H43" s="52"/>
      <c r="I43" s="52"/>
      <c r="J43" s="52"/>
    </row>
  </sheetData>
  <mergeCells count="45">
    <mergeCell ref="B43:J43"/>
    <mergeCell ref="B37:D37"/>
    <mergeCell ref="F37:H37"/>
    <mergeCell ref="B39:J39"/>
    <mergeCell ref="B41:E41"/>
    <mergeCell ref="G41:J41"/>
    <mergeCell ref="B34:D34"/>
    <mergeCell ref="F34:H34"/>
    <mergeCell ref="B35:D35"/>
    <mergeCell ref="F35:H35"/>
    <mergeCell ref="B36:D36"/>
    <mergeCell ref="F36:H36"/>
    <mergeCell ref="B31:D31"/>
    <mergeCell ref="F31:H31"/>
    <mergeCell ref="B32:D32"/>
    <mergeCell ref="F32:H32"/>
    <mergeCell ref="B33:D33"/>
    <mergeCell ref="F33:H33"/>
    <mergeCell ref="B12:J12"/>
    <mergeCell ref="B13:J13"/>
    <mergeCell ref="B27:H27"/>
    <mergeCell ref="B29:J29"/>
    <mergeCell ref="B30:E30"/>
    <mergeCell ref="F30:J30"/>
    <mergeCell ref="B9:C9"/>
    <mergeCell ref="D9:F9"/>
    <mergeCell ref="G9:H9"/>
    <mergeCell ref="I9:J9"/>
    <mergeCell ref="B10:D10"/>
    <mergeCell ref="F10:J10"/>
    <mergeCell ref="B7:C7"/>
    <mergeCell ref="D7:F7"/>
    <mergeCell ref="G7:H7"/>
    <mergeCell ref="I7:J7"/>
    <mergeCell ref="B8:C8"/>
    <mergeCell ref="D8:F8"/>
    <mergeCell ref="G8:H8"/>
    <mergeCell ref="I8:J8"/>
    <mergeCell ref="B2:J2"/>
    <mergeCell ref="B3:J3"/>
    <mergeCell ref="B5:J5"/>
    <mergeCell ref="B6:C6"/>
    <mergeCell ref="D6:F6"/>
    <mergeCell ref="G6:H6"/>
    <mergeCell ref="I6:J6"/>
  </mergeCells>
  <conditionalFormatting sqref="I15:I26">
    <cfRule type="cellIs" dxfId="0" priority="2" operator="lessThan">
      <formula>0</formula>
    </cfRule>
  </conditionalFormatting>
  <conditionalFormatting sqref="J15:J26">
    <cfRule type="colorScale" priority="3">
      <colorScale>
        <cfvo type="num" val="0"/>
        <cfvo type="max"/>
        <color rgb="FFFFFFFF"/>
        <color rgb="FFBBE3D4"/>
      </colorScale>
    </cfRule>
  </conditionalFormatting>
  <dataValidations count="3">
    <dataValidation type="whole" operator="greaterThanOrEqual" allowBlank="1" showErrorMessage="1" errorTitle="Ungültige Eingabe" error="Bitte eine ganze Zahl ≥ 0 (Kilometerstand) eingeben." sqref="G15:H26" xr:uid="{00000000-0002-0000-0000-000000000000}">
      <formula1>0</formula1>
      <formula2>0</formula2>
    </dataValidation>
    <dataValidation type="list" allowBlank="1" showErrorMessage="1" errorTitle="Ungültige Eingabe" error="Bitte einen Anlass aus der Liste wählen." sqref="F15:F26" xr:uid="{00000000-0002-0000-0000-000001000000}">
      <formula1>"Kundentermin,Lieferung / Transport,Messe / Veranstaltung,Projektarbeit,Sonstiges"</formula1>
      <formula2>0</formula2>
    </dataValidation>
    <dataValidation type="list" allowBlank="1" sqref="I8" xr:uid="{00000000-0002-0000-0000-000002000000}">
      <formula1>"Pkw (privat),Motorrad (privat)"</formula1>
      <formula2>0</formula2>
    </dataValidation>
  </dataValidations>
  <pageMargins left="0.4" right="0.4" top="0.5" bottom="0.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Kilometerabrechnung</vt:lpstr>
      <vt:lpstr>Kilometerabrechnung!Druckbereich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2026-08-03T08:05:34Z</dcterms:created>
  <dcterms:modified xsi:type="dcterms:W3CDTF">2026-08-03T12:42:05Z</dcterms:modified>
  <dc:language>en-US</dc:language>
</cp:coreProperties>
</file>