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Vorlage\Generador\"/>
    </mc:Choice>
  </mc:AlternateContent>
  <xr:revisionPtr revIDLastSave="0" documentId="13_ncr:1_{42A1684F-4362-46F5-B5A3-0A618BB573D5}" xr6:coauthVersionLast="47" xr6:coauthVersionMax="47" xr10:uidLastSave="{00000000-0000-0000-0000-000000000000}"/>
  <bookViews>
    <workbookView xWindow="1380" yWindow="1380" windowWidth="25500" windowHeight="13500" tabRatio="500" xr2:uid="{00000000-000D-0000-FFFF-FFFF00000000}"/>
  </bookViews>
  <sheets>
    <sheet name="Kilometerabrechnung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28" i="1" l="1"/>
  <c r="J25" i="1"/>
  <c r="I25" i="1"/>
  <c r="K25" i="1" s="1"/>
  <c r="K24" i="1"/>
  <c r="J24" i="1"/>
  <c r="I24" i="1"/>
  <c r="J23" i="1"/>
  <c r="I23" i="1"/>
  <c r="K23" i="1" s="1"/>
  <c r="J22" i="1"/>
  <c r="I22" i="1"/>
  <c r="K22" i="1" s="1"/>
  <c r="J21" i="1"/>
  <c r="I21" i="1"/>
  <c r="K21" i="1" s="1"/>
  <c r="J20" i="1"/>
  <c r="I20" i="1"/>
  <c r="K20" i="1" s="1"/>
  <c r="J19" i="1"/>
  <c r="I19" i="1"/>
  <c r="K19" i="1" s="1"/>
  <c r="J18" i="1"/>
  <c r="I18" i="1"/>
  <c r="K18" i="1" s="1"/>
  <c r="J17" i="1"/>
  <c r="I17" i="1"/>
  <c r="K17" i="1" s="1"/>
  <c r="J16" i="1"/>
  <c r="I16" i="1"/>
  <c r="K16" i="1" s="1"/>
  <c r="J15" i="1"/>
  <c r="I15" i="1"/>
  <c r="K15" i="1" s="1"/>
  <c r="J14" i="1"/>
  <c r="K14" i="1" s="1"/>
  <c r="I14" i="1"/>
  <c r="J13" i="1"/>
  <c r="I13" i="1"/>
  <c r="K13" i="1" s="1"/>
  <c r="J12" i="1"/>
  <c r="I12" i="1"/>
  <c r="I26" i="1" s="1"/>
  <c r="C29" i="1" s="1"/>
  <c r="K12" i="1" l="1"/>
  <c r="K26" i="1" s="1"/>
  <c r="K28" i="1" s="1"/>
</calcChain>
</file>

<file path=xl/sharedStrings.xml><?xml version="1.0" encoding="utf-8"?>
<sst xmlns="http://schemas.openxmlformats.org/spreadsheetml/2006/main" count="79" uniqueCount="59">
  <si>
    <t>KILOMETERABRECHNUNG</t>
  </si>
  <si>
    <t>Reisekostenabrechnung  ·  Fahrten mit dem privaten Kraftfahrzeug  ·  Kalenderjahr 2026</t>
  </si>
  <si>
    <t>Unternehmen</t>
  </si>
  <si>
    <t>Berger &amp; Weiss GmbH</t>
  </si>
  <si>
    <t>Erstattungssätze 2026</t>
  </si>
  <si>
    <t>Mitarbeiter/in</t>
  </si>
  <si>
    <t>Julia Sommer</t>
  </si>
  <si>
    <t>Fahrzeugart</t>
  </si>
  <si>
    <t>Satz (€/km)</t>
  </si>
  <si>
    <t>Personalnummer</t>
  </si>
  <si>
    <t>PN-20487</t>
  </si>
  <si>
    <t>Pkw (privat)</t>
  </si>
  <si>
    <t>Kostenstelle</t>
  </si>
  <si>
    <t>KST-4400</t>
  </si>
  <si>
    <t>Motorrad/Roller</t>
  </si>
  <si>
    <t>Abrechnungszeitraum</t>
  </si>
  <si>
    <t>Februar 2026</t>
  </si>
  <si>
    <t>gem. § 9 EStG / § 5 BRKG</t>
  </si>
  <si>
    <t>Kfz-Kennzeichen</t>
  </si>
  <si>
    <t>M-BW 2287</t>
  </si>
  <si>
    <t>Hinweis: Bitte nur die weißen Felder ausfüllen (blaue Beispielwerte überschreiben). Strecke, Satz und Betrag werden automatisch berechnet.</t>
  </si>
  <si>
    <t>Nr.</t>
  </si>
  <si>
    <t>Datum</t>
  </si>
  <si>
    <t>Anlass / Zweck</t>
  </si>
  <si>
    <t>von</t>
  </si>
  <si>
    <t>nach</t>
  </si>
  <si>
    <t>Fahrzeug</t>
  </si>
  <si>
    <t>km-Stand
Beginn</t>
  </si>
  <si>
    <t>km-Stand
Ende</t>
  </si>
  <si>
    <t>Strecke
(km)</t>
  </si>
  <si>
    <t>Satz
(€/km)</t>
  </si>
  <si>
    <t>Betrag
(€)</t>
  </si>
  <si>
    <t>Kundenbesuch</t>
  </si>
  <si>
    <t>München</t>
  </si>
  <si>
    <t>Augsburg</t>
  </si>
  <si>
    <t>Projektabstimmung</t>
  </si>
  <si>
    <t>Ingolstadt</t>
  </si>
  <si>
    <t>Lieferantengespräch</t>
  </si>
  <si>
    <t>Landshut</t>
  </si>
  <si>
    <t>Vor-Ort-Termin</t>
  </si>
  <si>
    <t>Rosenheim</t>
  </si>
  <si>
    <t>Messebesuch</t>
  </si>
  <si>
    <t>Nürnberg</t>
  </si>
  <si>
    <t>Filialbesuch</t>
  </si>
  <si>
    <t>Freising</t>
  </si>
  <si>
    <t>Vertragsunterzeichnung</t>
  </si>
  <si>
    <t>Stuttgart</t>
  </si>
  <si>
    <t>Schulung</t>
  </si>
  <si>
    <t>Regensburg</t>
  </si>
  <si>
    <t>Wartungstermin</t>
  </si>
  <si>
    <t>Dachau</t>
  </si>
  <si>
    <t>Ulm</t>
  </si>
  <si>
    <t>GESAMT  ·  Februar 2026</t>
  </si>
  <si>
    <t>Anzahl Fahrten:</t>
  </si>
  <si>
    <t>Zu erstattender Betrag</t>
  </si>
  <si>
    <t>Gefahrene Kilometer:</t>
  </si>
  <si>
    <t>Ort, Datum</t>
  </si>
  <si>
    <t>Unterschrift Mitarbeiter/in</t>
  </si>
  <si>
    <t>Unterschrift Vorgesetzte/r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</si>
</sst>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&quot; €&quot;"/>
    <numFmt numFmtId="165" formatCode="dd\.mm\.yyyy"/>
    <numFmt numFmtId="166" formatCode="#,##0.00&quot; €&quot;"/>
    <numFmt numFmtId="167" formatCode="#,##0&quot; km&quot;"/>
  </numFmts>
  <fonts count="17" x14ac:knownFonts="1">
    <font>
      <sz val="11"/>
      <color theme="1"/>
      <name val="Calibri"/>
      <family val="2"/>
      <charset val="1"/>
    </font>
    <font>
      <b/>
      <sz val="22"/>
      <color rgb="FFFFFFFF"/>
      <name val="Calibri"/>
      <charset val="1"/>
    </font>
    <font>
      <i/>
      <sz val="11"/>
      <color rgb="FFFFFFFF"/>
      <name val="Calibri"/>
      <charset val="1"/>
    </font>
    <font>
      <b/>
      <sz val="10"/>
      <color rgb="FF0A464D"/>
      <name val="Calibri"/>
      <charset val="1"/>
    </font>
    <font>
      <sz val="11"/>
      <color rgb="FF1F5FA8"/>
      <name val="Calibri"/>
      <charset val="1"/>
    </font>
    <font>
      <b/>
      <sz val="11"/>
      <color rgb="FFFFFFFF"/>
      <name val="Calibri"/>
      <charset val="1"/>
    </font>
    <font>
      <sz val="11"/>
      <color rgb="FF1A1A1A"/>
      <name val="Calibri"/>
      <charset val="1"/>
    </font>
    <font>
      <b/>
      <sz val="11"/>
      <color rgb="FF0A464D"/>
      <name val="Calibri"/>
      <charset val="1"/>
    </font>
    <font>
      <i/>
      <sz val="8.5"/>
      <color rgb="FF5B6770"/>
      <name val="Calibri"/>
      <charset val="1"/>
    </font>
    <font>
      <i/>
      <sz val="9.5"/>
      <color rgb="FF5B6770"/>
      <name val="Calibri"/>
      <charset val="1"/>
    </font>
    <font>
      <b/>
      <sz val="10.5"/>
      <color rgb="FFFFFFFF"/>
      <name val="Calibri"/>
      <charset val="1"/>
    </font>
    <font>
      <sz val="10"/>
      <color rgb="FF5B6770"/>
      <name val="Calibri"/>
      <charset val="1"/>
    </font>
    <font>
      <b/>
      <sz val="11"/>
      <color rgb="FF1A1A1A"/>
      <name val="Calibri"/>
      <charset val="1"/>
    </font>
    <font>
      <b/>
      <sz val="12"/>
      <color rgb="FF0A464D"/>
      <name val="Calibri"/>
      <charset val="1"/>
    </font>
    <font>
      <b/>
      <sz val="10"/>
      <color rgb="FF5B6770"/>
      <name val="Calibri"/>
      <charset val="1"/>
    </font>
    <font>
      <b/>
      <sz val="14"/>
      <color rgb="FFFFFFFF"/>
      <name val="Calibri"/>
      <charset val="1"/>
    </font>
    <font>
      <sz val="9.5"/>
      <color rgb="FF5B6770"/>
      <name val="Calibri"/>
      <charset val="1"/>
    </font>
  </fonts>
  <fills count="10">
    <fill>
      <patternFill patternType="none"/>
    </fill>
    <fill>
      <patternFill patternType="gray125"/>
    </fill>
    <fill>
      <patternFill patternType="solid">
        <fgColor rgb="FF0E5A63"/>
        <bgColor rgb="FF0A464D"/>
      </patternFill>
    </fill>
    <fill>
      <patternFill patternType="solid">
        <fgColor rgb="FF0A464D"/>
        <bgColor rgb="FF0E5A63"/>
      </patternFill>
    </fill>
    <fill>
      <patternFill patternType="solid">
        <fgColor rgb="FFF4F8F8"/>
        <bgColor rgb="FFF2F5F1"/>
      </patternFill>
    </fill>
    <fill>
      <patternFill patternType="solid">
        <fgColor rgb="FFE8A33D"/>
        <bgColor rgb="FFFF8080"/>
      </patternFill>
    </fill>
    <fill>
      <patternFill patternType="solid">
        <fgColor rgb="FFFBEBD1"/>
        <bgColor rgb="FFF2F5F1"/>
      </patternFill>
    </fill>
    <fill>
      <patternFill patternType="solid">
        <fgColor rgb="FFFFFFFF"/>
        <bgColor rgb="FFF4F8F8"/>
      </patternFill>
    </fill>
    <fill>
      <patternFill patternType="solid">
        <fgColor rgb="FFF2F5F1"/>
        <bgColor rgb="FFF4F8F8"/>
      </patternFill>
    </fill>
    <fill>
      <patternFill patternType="solid">
        <fgColor rgb="FFEAF3F4"/>
        <bgColor rgb="FFF2F5F1"/>
      </patternFill>
    </fill>
  </fills>
  <borders count="6">
    <border>
      <left/>
      <right/>
      <top/>
      <bottom/>
      <diagonal/>
    </border>
    <border>
      <left/>
      <right/>
      <top/>
      <bottom style="thin">
        <color rgb="FFC9D4D6"/>
      </bottom>
      <diagonal/>
    </border>
    <border>
      <left style="thin">
        <color rgb="FFC9D4D6"/>
      </left>
      <right style="thin">
        <color rgb="FFC9D4D6"/>
      </right>
      <top style="thin">
        <color rgb="FFC9D4D6"/>
      </top>
      <bottom style="thin">
        <color rgb="FFC9D4D6"/>
      </bottom>
      <diagonal/>
    </border>
    <border>
      <left style="thin">
        <color rgb="FF0A464D"/>
      </left>
      <right style="thin">
        <color rgb="FF0A464D"/>
      </right>
      <top style="medium">
        <color rgb="FF0E5A63"/>
      </top>
      <bottom style="medium">
        <color rgb="FF0E5A63"/>
      </bottom>
      <diagonal/>
    </border>
    <border>
      <left style="thin">
        <color rgb="FFC9D4D6"/>
      </left>
      <right style="thin">
        <color rgb="FFC9D4D6"/>
      </right>
      <top style="medium">
        <color rgb="FF0E5A63"/>
      </top>
      <bottom style="medium">
        <color rgb="FF0E5A63"/>
      </bottom>
      <diagonal/>
    </border>
    <border>
      <left/>
      <right/>
      <top/>
      <bottom style="thin">
        <color rgb="FF8A959B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6" fillId="0" borderId="0" xfId="0" applyFont="1" applyAlignment="1">
      <alignment horizontal="left" vertical="top"/>
    </xf>
    <xf numFmtId="0" fontId="0" fillId="0" borderId="5" xfId="0" applyBorder="1"/>
    <xf numFmtId="166" fontId="15" fillId="2" borderId="2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 indent="1"/>
    </xf>
    <xf numFmtId="0" fontId="13" fillId="5" borderId="4" xfId="0" applyFont="1" applyFill="1" applyBorder="1" applyAlignment="1">
      <alignment horizontal="right" vertical="center" indent="1"/>
    </xf>
    <xf numFmtId="0" fontId="9" fillId="0" borderId="0" xfId="0" applyFont="1" applyAlignment="1">
      <alignment horizontal="left" vertical="center" indent="1"/>
    </xf>
    <xf numFmtId="0" fontId="8" fillId="0" borderId="0" xfId="0" applyFont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left" vertical="center" indent="1"/>
    </xf>
    <xf numFmtId="0" fontId="3" fillId="4" borderId="1" xfId="0" applyFont="1" applyFill="1" applyBorder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0" fontId="3" fillId="6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 indent="1"/>
    </xf>
    <xf numFmtId="164" fontId="7" fillId="0" borderId="2" xfId="0" applyNumberFormat="1" applyFont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/>
    </xf>
    <xf numFmtId="165" fontId="4" fillId="7" borderId="2" xfId="0" applyNumberFormat="1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left" vertical="center" indent="1"/>
    </xf>
    <xf numFmtId="0" fontId="4" fillId="7" borderId="2" xfId="0" applyFont="1" applyFill="1" applyBorder="1" applyAlignment="1">
      <alignment horizontal="center" vertical="center"/>
    </xf>
    <xf numFmtId="3" fontId="4" fillId="7" borderId="2" xfId="0" applyNumberFormat="1" applyFont="1" applyFill="1" applyBorder="1" applyAlignment="1">
      <alignment horizontal="right" vertical="center" indent="1"/>
    </xf>
    <xf numFmtId="3" fontId="12" fillId="8" borderId="2" xfId="0" applyNumberFormat="1" applyFont="1" applyFill="1" applyBorder="1" applyAlignment="1">
      <alignment horizontal="right" vertical="center" indent="1"/>
    </xf>
    <xf numFmtId="164" fontId="6" fillId="8" borderId="2" xfId="0" applyNumberFormat="1" applyFont="1" applyFill="1" applyBorder="1" applyAlignment="1">
      <alignment horizontal="center" vertical="center"/>
    </xf>
    <xf numFmtId="166" fontId="7" fillId="8" borderId="2" xfId="0" applyNumberFormat="1" applyFont="1" applyFill="1" applyBorder="1" applyAlignment="1">
      <alignment horizontal="right" vertical="center" indent="1"/>
    </xf>
    <xf numFmtId="0" fontId="11" fillId="9" borderId="2" xfId="0" applyFont="1" applyFill="1" applyBorder="1" applyAlignment="1">
      <alignment horizontal="center" vertical="center"/>
    </xf>
    <xf numFmtId="165" fontId="4" fillId="9" borderId="2" xfId="0" applyNumberFormat="1" applyFont="1" applyFill="1" applyBorder="1" applyAlignment="1">
      <alignment horizontal="center" vertical="center"/>
    </xf>
    <xf numFmtId="0" fontId="4" fillId="9" borderId="2" xfId="0" applyFont="1" applyFill="1" applyBorder="1" applyAlignment="1">
      <alignment horizontal="left" vertical="center" indent="1"/>
    </xf>
    <xf numFmtId="0" fontId="4" fillId="9" borderId="2" xfId="0" applyFont="1" applyFill="1" applyBorder="1" applyAlignment="1">
      <alignment horizontal="center" vertical="center"/>
    </xf>
    <xf numFmtId="3" fontId="4" fillId="9" borderId="2" xfId="0" applyNumberFormat="1" applyFont="1" applyFill="1" applyBorder="1" applyAlignment="1">
      <alignment horizontal="right" vertical="center" indent="1"/>
    </xf>
    <xf numFmtId="165" fontId="0" fillId="7" borderId="2" xfId="0" applyNumberFormat="1" applyFill="1" applyBorder="1" applyAlignment="1">
      <alignment horizontal="center" vertical="center"/>
    </xf>
    <xf numFmtId="0" fontId="0" fillId="7" borderId="2" xfId="0" applyFill="1" applyBorder="1" applyAlignment="1">
      <alignment horizontal="left" vertical="center" indent="1"/>
    </xf>
    <xf numFmtId="0" fontId="0" fillId="7" borderId="2" xfId="0" applyFill="1" applyBorder="1" applyAlignment="1">
      <alignment horizontal="center" vertical="center"/>
    </xf>
    <xf numFmtId="3" fontId="0" fillId="7" borderId="2" xfId="0" applyNumberFormat="1" applyFill="1" applyBorder="1" applyAlignment="1">
      <alignment horizontal="right" vertical="center" indent="1"/>
    </xf>
    <xf numFmtId="165" fontId="0" fillId="9" borderId="2" xfId="0" applyNumberFormat="1" applyFill="1" applyBorder="1" applyAlignment="1">
      <alignment horizontal="center" vertical="center"/>
    </xf>
    <xf numFmtId="0" fontId="0" fillId="9" borderId="2" xfId="0" applyFill="1" applyBorder="1" applyAlignment="1">
      <alignment horizontal="left" vertical="center" indent="1"/>
    </xf>
    <xf numFmtId="0" fontId="0" fillId="9" borderId="2" xfId="0" applyFill="1" applyBorder="1" applyAlignment="1">
      <alignment horizontal="center" vertical="center"/>
    </xf>
    <xf numFmtId="3" fontId="0" fillId="9" borderId="2" xfId="0" applyNumberFormat="1" applyFill="1" applyBorder="1" applyAlignment="1">
      <alignment horizontal="right" vertical="center" indent="1"/>
    </xf>
    <xf numFmtId="3" fontId="13" fillId="5" borderId="4" xfId="0" applyNumberFormat="1" applyFont="1" applyFill="1" applyBorder="1" applyAlignment="1">
      <alignment horizontal="right" vertical="center" indent="1"/>
    </xf>
    <xf numFmtId="0" fontId="0" fillId="5" borderId="4" xfId="0" applyFill="1" applyBorder="1"/>
    <xf numFmtId="166" fontId="13" fillId="5" borderId="4" xfId="0" applyNumberFormat="1" applyFont="1" applyFill="1" applyBorder="1" applyAlignment="1">
      <alignment horizontal="right" vertical="center" indent="1"/>
    </xf>
    <xf numFmtId="0" fontId="7" fillId="0" borderId="0" xfId="0" applyFont="1" applyAlignment="1">
      <alignment horizontal="left" vertical="center" indent="1"/>
    </xf>
    <xf numFmtId="167" fontId="7" fillId="0" borderId="0" xfId="0" applyNumberFormat="1" applyFont="1" applyAlignment="1">
      <alignment horizontal="left" vertical="center" indent="1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E5A63"/>
      <rgbColor rgb="FFC0C0C0"/>
      <rgbColor rgb="FF808080"/>
      <rgbColor rgb="FF9999FF"/>
      <rgbColor rgb="FF993366"/>
      <rgbColor rgb="FFFBEBD1"/>
      <rgbColor rgb="FFEAF3F4"/>
      <rgbColor rgb="FF660066"/>
      <rgbColor rgb="FFFF8080"/>
      <rgbColor rgb="FF1F5FA8"/>
      <rgbColor rgb="FFC9D4D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5F1"/>
      <rgbColor rgb="FFF4F8F8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E8A33D"/>
      <rgbColor rgb="FFFF6600"/>
      <rgbColor rgb="FF5B6770"/>
      <rgbColor rgb="FF8A959B"/>
      <rgbColor rgb="FF0A464D"/>
      <rgbColor rgb="FF339966"/>
      <rgbColor rgb="FF003300"/>
      <rgbColor rgb="FF333300"/>
      <rgbColor rgb="FF993300"/>
      <rgbColor rgb="FF993366"/>
      <rgbColor rgb="FF333399"/>
      <rgbColor rgb="FF1A1A1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3"/>
  <sheetViews>
    <sheetView showGridLines="0" tabSelected="1" zoomScaleNormal="100" workbookViewId="0">
      <pane ySplit="11" topLeftCell="A12" activePane="bottomLeft" state="frozen"/>
      <selection pane="bottomLeft" activeCell="M37" sqref="M37"/>
    </sheetView>
  </sheetViews>
  <sheetFormatPr baseColWidth="10" defaultColWidth="8.7109375" defaultRowHeight="15" x14ac:dyDescent="0.25"/>
  <cols>
    <col min="1" max="1" width="3.5703125" bestFit="1" customWidth="1"/>
    <col min="2" max="2" width="10.140625" bestFit="1" customWidth="1"/>
    <col min="3" max="3" width="23.85546875" bestFit="1" customWidth="1"/>
    <col min="4" max="4" width="10.5703125" bestFit="1" customWidth="1"/>
    <col min="5" max="5" width="12.7109375" bestFit="1" customWidth="1"/>
    <col min="6" max="6" width="15.42578125" bestFit="1" customWidth="1"/>
    <col min="7" max="8" width="9.140625" bestFit="1" customWidth="1"/>
    <col min="9" max="9" width="7.42578125" bestFit="1" customWidth="1"/>
    <col min="10" max="10" width="16.85546875" bestFit="1" customWidth="1"/>
    <col min="11" max="11" width="11.140625" bestFit="1" customWidth="1"/>
  </cols>
  <sheetData>
    <row r="1" spans="1:11" ht="37.5" customHeight="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19.5" customHeight="1" x14ac:dyDescent="0.25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7.5" customHeight="1" x14ac:dyDescent="0.25"/>
    <row r="4" spans="1:11" ht="19.5" customHeight="1" x14ac:dyDescent="0.25">
      <c r="A4" s="11" t="s">
        <v>2</v>
      </c>
      <c r="B4" s="11"/>
      <c r="C4" s="10" t="s">
        <v>3</v>
      </c>
      <c r="D4" s="10"/>
      <c r="E4" s="10"/>
      <c r="J4" s="9" t="s">
        <v>4</v>
      </c>
      <c r="K4" s="9"/>
    </row>
    <row r="5" spans="1:11" ht="19.5" customHeight="1" x14ac:dyDescent="0.25">
      <c r="A5" s="11" t="s">
        <v>5</v>
      </c>
      <c r="B5" s="11"/>
      <c r="C5" s="10" t="s">
        <v>6</v>
      </c>
      <c r="D5" s="10"/>
      <c r="E5" s="10"/>
      <c r="J5" s="14" t="s">
        <v>7</v>
      </c>
      <c r="K5" s="14" t="s">
        <v>8</v>
      </c>
    </row>
    <row r="6" spans="1:11" ht="19.5" customHeight="1" x14ac:dyDescent="0.25">
      <c r="A6" s="11" t="s">
        <v>9</v>
      </c>
      <c r="B6" s="11"/>
      <c r="C6" s="10" t="s">
        <v>10</v>
      </c>
      <c r="D6" s="10"/>
      <c r="E6" s="10"/>
      <c r="J6" s="15" t="s">
        <v>11</v>
      </c>
      <c r="K6" s="16">
        <v>0.3</v>
      </c>
    </row>
    <row r="7" spans="1:11" ht="19.5" customHeight="1" x14ac:dyDescent="0.25">
      <c r="A7" s="11" t="s">
        <v>12</v>
      </c>
      <c r="B7" s="11"/>
      <c r="C7" s="10" t="s">
        <v>13</v>
      </c>
      <c r="D7" s="10"/>
      <c r="E7" s="10"/>
      <c r="J7" s="15" t="s">
        <v>14</v>
      </c>
      <c r="K7" s="16">
        <v>0.2</v>
      </c>
    </row>
    <row r="8" spans="1:11" ht="19.5" customHeight="1" x14ac:dyDescent="0.25">
      <c r="A8" s="11" t="s">
        <v>15</v>
      </c>
      <c r="B8" s="11"/>
      <c r="C8" s="10" t="s">
        <v>16</v>
      </c>
      <c r="D8" s="10"/>
      <c r="E8" s="10"/>
      <c r="J8" s="8" t="s">
        <v>17</v>
      </c>
      <c r="K8" s="8"/>
    </row>
    <row r="9" spans="1:11" ht="19.5" customHeight="1" x14ac:dyDescent="0.25">
      <c r="A9" s="11" t="s">
        <v>18</v>
      </c>
      <c r="B9" s="11"/>
      <c r="C9" s="10" t="s">
        <v>19</v>
      </c>
      <c r="D9" s="10"/>
      <c r="E9" s="10"/>
    </row>
    <row r="10" spans="1:11" ht="18" customHeight="1" x14ac:dyDescent="0.25">
      <c r="A10" s="7" t="s">
        <v>20</v>
      </c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1" ht="31.5" customHeight="1" x14ac:dyDescent="0.25">
      <c r="A11" s="17" t="s">
        <v>21</v>
      </c>
      <c r="B11" s="17" t="s">
        <v>22</v>
      </c>
      <c r="C11" s="17" t="s">
        <v>23</v>
      </c>
      <c r="D11" s="17" t="s">
        <v>24</v>
      </c>
      <c r="E11" s="17" t="s">
        <v>25</v>
      </c>
      <c r="F11" s="17" t="s">
        <v>26</v>
      </c>
      <c r="G11" s="17" t="s">
        <v>27</v>
      </c>
      <c r="H11" s="17" t="s">
        <v>28</v>
      </c>
      <c r="I11" s="17" t="s">
        <v>29</v>
      </c>
      <c r="J11" s="17" t="s">
        <v>30</v>
      </c>
      <c r="K11" s="17" t="s">
        <v>31</v>
      </c>
    </row>
    <row r="12" spans="1:11" ht="18.75" customHeight="1" x14ac:dyDescent="0.25">
      <c r="A12" s="18">
        <v>1</v>
      </c>
      <c r="B12" s="19">
        <v>46055</v>
      </c>
      <c r="C12" s="20" t="s">
        <v>32</v>
      </c>
      <c r="D12" s="20" t="s">
        <v>33</v>
      </c>
      <c r="E12" s="20" t="s">
        <v>34</v>
      </c>
      <c r="F12" s="21" t="s">
        <v>11</v>
      </c>
      <c r="G12" s="22">
        <v>45210</v>
      </c>
      <c r="H12" s="22">
        <v>45338</v>
      </c>
      <c r="I12" s="23">
        <f t="shared" ref="I12:I25" si="0">IF(OR($G12="",$H12=""),"",$H12-$G12)</f>
        <v>128</v>
      </c>
      <c r="J12" s="24">
        <f t="shared" ref="J12:J25" si="1">IF($F12="","",IFERROR(VLOOKUP($F12,$J$6:$K$7,2,FALSE()),""))</f>
        <v>0.3</v>
      </c>
      <c r="K12" s="25">
        <f t="shared" ref="K12:K25" si="2">IF(OR($I12="",$J12=""),"",$I12*$J12)</f>
        <v>38.4</v>
      </c>
    </row>
    <row r="13" spans="1:11" ht="18.75" customHeight="1" x14ac:dyDescent="0.25">
      <c r="A13" s="26">
        <v>2</v>
      </c>
      <c r="B13" s="27">
        <v>46057</v>
      </c>
      <c r="C13" s="28" t="s">
        <v>35</v>
      </c>
      <c r="D13" s="28" t="s">
        <v>33</v>
      </c>
      <c r="E13" s="28" t="s">
        <v>36</v>
      </c>
      <c r="F13" s="29" t="s">
        <v>11</v>
      </c>
      <c r="G13" s="30">
        <v>45338</v>
      </c>
      <c r="H13" s="30">
        <v>45476</v>
      </c>
      <c r="I13" s="23">
        <f t="shared" si="0"/>
        <v>138</v>
      </c>
      <c r="J13" s="24">
        <f t="shared" si="1"/>
        <v>0.3</v>
      </c>
      <c r="K13" s="25">
        <f t="shared" si="2"/>
        <v>41.4</v>
      </c>
    </row>
    <row r="14" spans="1:11" ht="18.75" customHeight="1" x14ac:dyDescent="0.25">
      <c r="A14" s="18">
        <v>3</v>
      </c>
      <c r="B14" s="19">
        <v>46059</v>
      </c>
      <c r="C14" s="20" t="s">
        <v>37</v>
      </c>
      <c r="D14" s="20" t="s">
        <v>33</v>
      </c>
      <c r="E14" s="20" t="s">
        <v>38</v>
      </c>
      <c r="F14" s="21" t="s">
        <v>11</v>
      </c>
      <c r="G14" s="22">
        <v>45476</v>
      </c>
      <c r="H14" s="22">
        <v>45620</v>
      </c>
      <c r="I14" s="23">
        <f t="shared" si="0"/>
        <v>144</v>
      </c>
      <c r="J14" s="24">
        <f t="shared" si="1"/>
        <v>0.3</v>
      </c>
      <c r="K14" s="25">
        <f t="shared" si="2"/>
        <v>43.199999999999996</v>
      </c>
    </row>
    <row r="15" spans="1:11" ht="18.75" customHeight="1" x14ac:dyDescent="0.25">
      <c r="A15" s="26">
        <v>4</v>
      </c>
      <c r="B15" s="27">
        <v>46062</v>
      </c>
      <c r="C15" s="28" t="s">
        <v>39</v>
      </c>
      <c r="D15" s="28" t="s">
        <v>33</v>
      </c>
      <c r="E15" s="28" t="s">
        <v>40</v>
      </c>
      <c r="F15" s="29" t="s">
        <v>11</v>
      </c>
      <c r="G15" s="30">
        <v>45620</v>
      </c>
      <c r="H15" s="30">
        <v>45740</v>
      </c>
      <c r="I15" s="23">
        <f t="shared" si="0"/>
        <v>120</v>
      </c>
      <c r="J15" s="24">
        <f t="shared" si="1"/>
        <v>0.3</v>
      </c>
      <c r="K15" s="25">
        <f t="shared" si="2"/>
        <v>36</v>
      </c>
    </row>
    <row r="16" spans="1:11" ht="18.75" customHeight="1" x14ac:dyDescent="0.25">
      <c r="A16" s="18">
        <v>5</v>
      </c>
      <c r="B16" s="19">
        <v>46064</v>
      </c>
      <c r="C16" s="20" t="s">
        <v>41</v>
      </c>
      <c r="D16" s="20" t="s">
        <v>33</v>
      </c>
      <c r="E16" s="20" t="s">
        <v>42</v>
      </c>
      <c r="F16" s="21" t="s">
        <v>11</v>
      </c>
      <c r="G16" s="22">
        <v>45740</v>
      </c>
      <c r="H16" s="22">
        <v>46082</v>
      </c>
      <c r="I16" s="23">
        <f t="shared" si="0"/>
        <v>342</v>
      </c>
      <c r="J16" s="24">
        <f t="shared" si="1"/>
        <v>0.3</v>
      </c>
      <c r="K16" s="25">
        <f t="shared" si="2"/>
        <v>102.6</v>
      </c>
    </row>
    <row r="17" spans="1:11" ht="18.75" customHeight="1" x14ac:dyDescent="0.25">
      <c r="A17" s="26">
        <v>6</v>
      </c>
      <c r="B17" s="27">
        <v>46066</v>
      </c>
      <c r="C17" s="28" t="s">
        <v>43</v>
      </c>
      <c r="D17" s="28" t="s">
        <v>33</v>
      </c>
      <c r="E17" s="28" t="s">
        <v>44</v>
      </c>
      <c r="F17" s="29" t="s">
        <v>14</v>
      </c>
      <c r="G17" s="30">
        <v>46082</v>
      </c>
      <c r="H17" s="30">
        <v>46150</v>
      </c>
      <c r="I17" s="23">
        <f t="shared" si="0"/>
        <v>68</v>
      </c>
      <c r="J17" s="24">
        <f t="shared" si="1"/>
        <v>0.2</v>
      </c>
      <c r="K17" s="25">
        <f t="shared" si="2"/>
        <v>13.600000000000001</v>
      </c>
    </row>
    <row r="18" spans="1:11" ht="18.75" customHeight="1" x14ac:dyDescent="0.25">
      <c r="A18" s="18">
        <v>7</v>
      </c>
      <c r="B18" s="19">
        <v>46070</v>
      </c>
      <c r="C18" s="20" t="s">
        <v>45</v>
      </c>
      <c r="D18" s="20" t="s">
        <v>33</v>
      </c>
      <c r="E18" s="20" t="s">
        <v>46</v>
      </c>
      <c r="F18" s="21" t="s">
        <v>11</v>
      </c>
      <c r="G18" s="22">
        <v>46150</v>
      </c>
      <c r="H18" s="22">
        <v>46590</v>
      </c>
      <c r="I18" s="23">
        <f t="shared" si="0"/>
        <v>440</v>
      </c>
      <c r="J18" s="24">
        <f t="shared" si="1"/>
        <v>0.3</v>
      </c>
      <c r="K18" s="25">
        <f t="shared" si="2"/>
        <v>132</v>
      </c>
    </row>
    <row r="19" spans="1:11" ht="18.75" customHeight="1" x14ac:dyDescent="0.25">
      <c r="A19" s="26">
        <v>8</v>
      </c>
      <c r="B19" s="27">
        <v>46072</v>
      </c>
      <c r="C19" s="28" t="s">
        <v>47</v>
      </c>
      <c r="D19" s="28" t="s">
        <v>33</v>
      </c>
      <c r="E19" s="28" t="s">
        <v>48</v>
      </c>
      <c r="F19" s="29" t="s">
        <v>11</v>
      </c>
      <c r="G19" s="30">
        <v>46590</v>
      </c>
      <c r="H19" s="30">
        <v>46830</v>
      </c>
      <c r="I19" s="23">
        <f t="shared" si="0"/>
        <v>240</v>
      </c>
      <c r="J19" s="24">
        <f t="shared" si="1"/>
        <v>0.3</v>
      </c>
      <c r="K19" s="25">
        <f t="shared" si="2"/>
        <v>72</v>
      </c>
    </row>
    <row r="20" spans="1:11" ht="18.75" customHeight="1" x14ac:dyDescent="0.25">
      <c r="A20" s="18">
        <v>9</v>
      </c>
      <c r="B20" s="19">
        <v>46077</v>
      </c>
      <c r="C20" s="20" t="s">
        <v>49</v>
      </c>
      <c r="D20" s="20" t="s">
        <v>33</v>
      </c>
      <c r="E20" s="20" t="s">
        <v>50</v>
      </c>
      <c r="F20" s="21" t="s">
        <v>11</v>
      </c>
      <c r="G20" s="22">
        <v>46830</v>
      </c>
      <c r="H20" s="22">
        <v>46884</v>
      </c>
      <c r="I20" s="23">
        <f t="shared" si="0"/>
        <v>54</v>
      </c>
      <c r="J20" s="24">
        <f t="shared" si="1"/>
        <v>0.3</v>
      </c>
      <c r="K20" s="25">
        <f t="shared" si="2"/>
        <v>16.2</v>
      </c>
    </row>
    <row r="21" spans="1:11" ht="18.75" customHeight="1" x14ac:dyDescent="0.25">
      <c r="A21" s="26">
        <v>10</v>
      </c>
      <c r="B21" s="27">
        <v>46079</v>
      </c>
      <c r="C21" s="28" t="s">
        <v>32</v>
      </c>
      <c r="D21" s="28" t="s">
        <v>33</v>
      </c>
      <c r="E21" s="28" t="s">
        <v>51</v>
      </c>
      <c r="F21" s="29" t="s">
        <v>11</v>
      </c>
      <c r="G21" s="30">
        <v>46884</v>
      </c>
      <c r="H21" s="30">
        <v>47182</v>
      </c>
      <c r="I21" s="23">
        <f t="shared" si="0"/>
        <v>298</v>
      </c>
      <c r="J21" s="24">
        <f t="shared" si="1"/>
        <v>0.3</v>
      </c>
      <c r="K21" s="25">
        <f t="shared" si="2"/>
        <v>89.399999999999991</v>
      </c>
    </row>
    <row r="22" spans="1:11" ht="18.75" customHeight="1" x14ac:dyDescent="0.25">
      <c r="A22" s="18">
        <v>11</v>
      </c>
      <c r="B22" s="31"/>
      <c r="C22" s="32"/>
      <c r="D22" s="32"/>
      <c r="E22" s="32"/>
      <c r="F22" s="33"/>
      <c r="G22" s="34"/>
      <c r="H22" s="34"/>
      <c r="I22" s="23" t="str">
        <f t="shared" si="0"/>
        <v/>
      </c>
      <c r="J22" s="24" t="str">
        <f t="shared" si="1"/>
        <v/>
      </c>
      <c r="K22" s="25" t="str">
        <f t="shared" si="2"/>
        <v/>
      </c>
    </row>
    <row r="23" spans="1:11" ht="18.75" customHeight="1" x14ac:dyDescent="0.25">
      <c r="A23" s="26">
        <v>12</v>
      </c>
      <c r="B23" s="35"/>
      <c r="C23" s="36"/>
      <c r="D23" s="36"/>
      <c r="E23" s="36"/>
      <c r="F23" s="37"/>
      <c r="G23" s="38"/>
      <c r="H23" s="38"/>
      <c r="I23" s="23" t="str">
        <f t="shared" si="0"/>
        <v/>
      </c>
      <c r="J23" s="24" t="str">
        <f t="shared" si="1"/>
        <v/>
      </c>
      <c r="K23" s="25" t="str">
        <f t="shared" si="2"/>
        <v/>
      </c>
    </row>
    <row r="24" spans="1:11" ht="18.75" customHeight="1" x14ac:dyDescent="0.25">
      <c r="A24" s="18">
        <v>13</v>
      </c>
      <c r="B24" s="31"/>
      <c r="C24" s="32"/>
      <c r="D24" s="32"/>
      <c r="E24" s="32"/>
      <c r="F24" s="33"/>
      <c r="G24" s="34"/>
      <c r="H24" s="34"/>
      <c r="I24" s="23" t="str">
        <f t="shared" si="0"/>
        <v/>
      </c>
      <c r="J24" s="24" t="str">
        <f t="shared" si="1"/>
        <v/>
      </c>
      <c r="K24" s="25" t="str">
        <f t="shared" si="2"/>
        <v/>
      </c>
    </row>
    <row r="25" spans="1:11" ht="18.75" customHeight="1" x14ac:dyDescent="0.25">
      <c r="A25" s="26">
        <v>14</v>
      </c>
      <c r="B25" s="35"/>
      <c r="C25" s="36"/>
      <c r="D25" s="36"/>
      <c r="E25" s="36"/>
      <c r="F25" s="37"/>
      <c r="G25" s="38"/>
      <c r="H25" s="38"/>
      <c r="I25" s="23" t="str">
        <f t="shared" si="0"/>
        <v/>
      </c>
      <c r="J25" s="24" t="str">
        <f t="shared" si="1"/>
        <v/>
      </c>
      <c r="K25" s="25" t="str">
        <f t="shared" si="2"/>
        <v/>
      </c>
    </row>
    <row r="26" spans="1:11" ht="25.5" customHeight="1" x14ac:dyDescent="0.25">
      <c r="A26" s="6" t="s">
        <v>52</v>
      </c>
      <c r="B26" s="6"/>
      <c r="C26" s="6"/>
      <c r="D26" s="6"/>
      <c r="E26" s="6"/>
      <c r="F26" s="6"/>
      <c r="G26" s="6"/>
      <c r="H26" s="6"/>
      <c r="I26" s="39">
        <f>SUM(I12:I25)</f>
        <v>1972</v>
      </c>
      <c r="J26" s="40"/>
      <c r="K26" s="41">
        <f>SUM(K12:K25)</f>
        <v>584.80000000000007</v>
      </c>
    </row>
    <row r="28" spans="1:11" x14ac:dyDescent="0.25">
      <c r="A28" s="5" t="s">
        <v>53</v>
      </c>
      <c r="B28" s="5"/>
      <c r="C28" s="42">
        <f>COUNT(B12:B25)</f>
        <v>10</v>
      </c>
      <c r="H28" s="4" t="s">
        <v>54</v>
      </c>
      <c r="I28" s="4"/>
      <c r="J28" s="4"/>
      <c r="K28" s="3">
        <f>K26</f>
        <v>584.80000000000007</v>
      </c>
    </row>
    <row r="29" spans="1:11" x14ac:dyDescent="0.25">
      <c r="A29" s="5" t="s">
        <v>55</v>
      </c>
      <c r="B29" s="5"/>
      <c r="C29" s="43">
        <f>I26</f>
        <v>1972</v>
      </c>
      <c r="H29" s="4"/>
      <c r="I29" s="4"/>
      <c r="J29" s="4"/>
      <c r="K29" s="3"/>
    </row>
    <row r="32" spans="1:11" ht="24" customHeight="1" x14ac:dyDescent="0.25">
      <c r="A32" s="2"/>
      <c r="B32" s="2"/>
      <c r="C32" s="2"/>
      <c r="E32" s="2"/>
      <c r="F32" s="2"/>
      <c r="G32" s="2"/>
      <c r="I32" s="2"/>
      <c r="J32" s="2"/>
      <c r="K32" s="2"/>
    </row>
    <row r="33" spans="1:11" x14ac:dyDescent="0.25">
      <c r="A33" s="1" t="s">
        <v>56</v>
      </c>
      <c r="B33" s="1"/>
      <c r="C33" s="1"/>
      <c r="E33" s="1" t="s">
        <v>57</v>
      </c>
      <c r="F33" s="1"/>
      <c r="G33" s="1"/>
      <c r="I33" s="1" t="s">
        <v>58</v>
      </c>
      <c r="J33" s="1"/>
      <c r="K33" s="1"/>
    </row>
  </sheetData>
  <mergeCells count="28">
    <mergeCell ref="A32:C32"/>
    <mergeCell ref="E32:G32"/>
    <mergeCell ref="I32:K32"/>
    <mergeCell ref="A33:C33"/>
    <mergeCell ref="E33:G33"/>
    <mergeCell ref="I33:K33"/>
    <mergeCell ref="A10:K10"/>
    <mergeCell ref="A26:H26"/>
    <mergeCell ref="A28:B28"/>
    <mergeCell ref="H28:J29"/>
    <mergeCell ref="K28:K29"/>
    <mergeCell ref="A29:B29"/>
    <mergeCell ref="A8:B8"/>
    <mergeCell ref="C8:E8"/>
    <mergeCell ref="J8:K8"/>
    <mergeCell ref="A9:B9"/>
    <mergeCell ref="C9:E9"/>
    <mergeCell ref="A5:B5"/>
    <mergeCell ref="C5:E5"/>
    <mergeCell ref="A6:B6"/>
    <mergeCell ref="C6:E6"/>
    <mergeCell ref="A7:B7"/>
    <mergeCell ref="C7:E7"/>
    <mergeCell ref="A1:K1"/>
    <mergeCell ref="A2:K2"/>
    <mergeCell ref="A4:B4"/>
    <mergeCell ref="C4:E4"/>
    <mergeCell ref="J4:K4"/>
  </mergeCells>
  <dataValidations count="1">
    <dataValidation type="list" allowBlank="1" errorTitle="Ungültige Fahrzeugart" error="Bitte 'Pkw (privat)' oder 'Motorrad/Roller' wählen." promptTitle="Fahrzeug" prompt="Fahrzeugart aus der Liste wählen" sqref="F12:F25" xr:uid="{00000000-0002-0000-0000-000000000000}">
      <formula1>$J$6:$J$7</formula1>
      <formula2>0</formula2>
    </dataValidation>
  </dataValidations>
  <printOptions horizontalCentered="1"/>
  <pageMargins left="0.4" right="0.4" top="0.5" bottom="0.5" header="0.511811023622047" footer="0.511811023622047"/>
  <pageSetup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Kilometerabrechnung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2026-08-03T11:30:45Z</dcterms:created>
  <dcterms:modified xsi:type="dcterms:W3CDTF">2026-08-03T12:42:43Z</dcterms:modified>
  <dc:language>en-US</dc:language>
</cp:coreProperties>
</file>