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<sst xmlns="http://schemas.openxmlformats.org/spreadsheetml/2006/main" count="155" uniqueCount="61">
  <si>
    <t xml:space="preserve">G R U P P E N T U R N I E R   ·   S A I S O N   2 0 2 6</t>
  </si>
  <si>
    <t xml:space="preserve">Spielplan – 7er Gruppe</t>
  </si>
  <si>
    <t xml:space="preserve">Jeder gegen Jeden  ·  7 Mannschaften  ·  21 Begegnungen  ·  7 Spieltage</t>
  </si>
  <si>
    <t xml:space="preserve">Turniername</t>
  </si>
  <si>
    <t xml:space="preserve">Sommer-Cup 2026</t>
  </si>
  <si>
    <t xml:space="preserve">MANNSCHAFTEN</t>
  </si>
  <si>
    <t xml:space="preserve">Datum</t>
  </si>
  <si>
    <t xml:space="preserve">11.07.2026</t>
  </si>
  <si>
    <t xml:space="preserve">Alpha</t>
  </si>
  <si>
    <t xml:space="preserve">Austragungsort</t>
  </si>
  <si>
    <t xml:space="preserve">Arena West</t>
  </si>
  <si>
    <t xml:space="preserve">Beta</t>
  </si>
  <si>
    <t xml:space="preserve">Modus</t>
  </si>
  <si>
    <t xml:space="preserve">Jeder gegen Jeden</t>
  </si>
  <si>
    <t xml:space="preserve">Gamma</t>
  </si>
  <si>
    <t xml:space="preserve">Spiele gesamt</t>
  </si>
  <si>
    <t xml:space="preserve">Delta</t>
  </si>
  <si>
    <t xml:space="preserve">Epsilon</t>
  </si>
  <si>
    <t xml:space="preserve">Zeta</t>
  </si>
  <si>
    <t xml:space="preserve">Eta</t>
  </si>
  <si>
    <t xml:space="preserve">Hinweis: Nur die Ergebnisfelder und Zeiten ausfüllen. Tabelle, Platzierung und Sieger berechnen sich automatisch.</t>
  </si>
  <si>
    <t xml:space="preserve">SPIELPLAN</t>
  </si>
  <si>
    <t xml:space="preserve">Nr.</t>
  </si>
  <si>
    <t xml:space="preserve">Spieltag</t>
  </si>
  <si>
    <t xml:space="preserve">Uhrzeit</t>
  </si>
  <si>
    <t xml:space="preserve">Feld</t>
  </si>
  <si>
    <t xml:space="preserve">Heim</t>
  </si>
  <si>
    <t xml:space="preserve">Ergebnis</t>
  </si>
  <si>
    <t xml:space="preserve">Gast</t>
  </si>
  <si>
    <t xml:space="preserve">1. Spieltag
spielfrei: Alpha</t>
  </si>
  <si>
    <t xml:space="preserve">10:00</t>
  </si>
  <si>
    <t xml:space="preserve">Feld 1</t>
  </si>
  <si>
    <t xml:space="preserve">:</t>
  </si>
  <si>
    <t xml:space="preserve">Feld 2</t>
  </si>
  <si>
    <t xml:space="preserve">Feld 3</t>
  </si>
  <si>
    <t xml:space="preserve">2. Spieltag
spielfrei: Zeta</t>
  </si>
  <si>
    <t xml:space="preserve">11:15</t>
  </si>
  <si>
    <t xml:space="preserve">3. Spieltag
spielfrei: Delta</t>
  </si>
  <si>
    <t xml:space="preserve">12:30</t>
  </si>
  <si>
    <t xml:space="preserve">4. Spieltag
spielfrei: Beta</t>
  </si>
  <si>
    <t xml:space="preserve">13:45</t>
  </si>
  <si>
    <t xml:space="preserve">5. Spieltag
spielfrei: Eta</t>
  </si>
  <si>
    <t xml:space="preserve">15:00</t>
  </si>
  <si>
    <t xml:space="preserve">6. Spieltag
spielfrei: Epsilon</t>
  </si>
  <si>
    <t xml:space="preserve">16:15</t>
  </si>
  <si>
    <t xml:space="preserve">7. Spieltag
spielfrei: Gamma</t>
  </si>
  <si>
    <t xml:space="preserve">17:30</t>
  </si>
  <si>
    <t xml:space="preserve">TABELLE  ·  RANGLISTE</t>
  </si>
  <si>
    <t xml:space="preserve">Platz</t>
  </si>
  <si>
    <t xml:space="preserve">Mannschaft</t>
  </si>
  <si>
    <t xml:space="preserve">Sp</t>
  </si>
  <si>
    <t xml:space="preserve">S</t>
  </si>
  <si>
    <t xml:space="preserve">U</t>
  </si>
  <si>
    <t xml:space="preserve">N</t>
  </si>
  <si>
    <t xml:space="preserve">T</t>
  </si>
  <si>
    <t xml:space="preserve">GT</t>
  </si>
  <si>
    <t xml:space="preserve">Diff</t>
  </si>
  <si>
    <t xml:space="preserve">Pkt</t>
  </si>
  <si>
    <t xml:space="preserve">Sp = Spiele   ·   S = Siege   ·   U = Unentschieden   ·   N = Niederlagen   ·   T = Tore   ·   GT = Gegentore   ·   Diff = Tordifferenz   ·   Pkt = Punkte (Sieg 3, Unentschieden 1)</t>
  </si>
  <si>
    <t xml:space="preserve">S I E G E R   D E R   G R U P P E</t>
  </si>
  <si>
    <t xml:space="preserve">Modus Jeder-gegen-Jeden: 7 Mannschaften, 21 Begegnungen, 7 Spieltage. In jedem Spieltag hat eine Mannschaft spielfrei. Reihenfolge bei Punktgleichheit: Tordifferenz, dann erzielte Tore.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</si>
</sst>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\+0;\-0;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2FA37B"/>
      <name val="Calibri"/>
      <family val="0"/>
      <charset val="1"/>
    </font>
    <font>
      <b val="true"/>
      <sz val="24"/>
      <color rgb="FF242B29"/>
      <name val="Calibri"/>
      <family val="0"/>
      <charset val="1"/>
    </font>
    <font>
      <i val="true"/>
      <sz val="11"/>
      <color rgb="FF2FA37B"/>
      <name val="Calibri"/>
      <family val="0"/>
      <charset val="1"/>
    </font>
    <font>
      <b val="true"/>
      <sz val="10"/>
      <color rgb="FF147257"/>
      <name val="Calibri"/>
      <family val="0"/>
      <charset val="1"/>
    </font>
    <font>
      <sz val="11"/>
      <color rgb="FF0E7C63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2FA37B"/>
      <name val="Calibri"/>
      <family val="0"/>
      <charset val="1"/>
    </font>
    <font>
      <b val="true"/>
      <sz val="11"/>
      <color rgb="FF0E7C63"/>
      <name val="Calibri"/>
      <family val="0"/>
      <charset val="1"/>
    </font>
    <font>
      <sz val="11"/>
      <color rgb="FF6B7A73"/>
      <name val="Calibri"/>
      <family val="0"/>
      <charset val="1"/>
    </font>
    <font>
      <i val="true"/>
      <sz val="9.5"/>
      <color rgb="FF6B7A73"/>
      <name val="Calibri"/>
      <family val="0"/>
      <charset val="1"/>
    </font>
    <font>
      <b val="true"/>
      <sz val="13"/>
      <color rgb="FF147257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6B7A73"/>
      <name val="Calibri"/>
      <family val="0"/>
      <charset val="1"/>
    </font>
    <font>
      <b val="true"/>
      <sz val="9.5"/>
      <color rgb="FF147257"/>
      <name val="Calibri"/>
      <family val="0"/>
      <charset val="1"/>
    </font>
    <font>
      <b val="true"/>
      <sz val="11"/>
      <color rgb="FF242B29"/>
      <name val="Calibri"/>
      <family val="0"/>
      <charset val="1"/>
    </font>
    <font>
      <b val="true"/>
      <sz val="12"/>
      <color rgb="FF147257"/>
      <name val="Calibri"/>
      <family val="0"/>
      <charset val="1"/>
    </font>
    <font>
      <b val="true"/>
      <sz val="12"/>
      <color rgb="FF6B7A73"/>
      <name val="Calibri"/>
      <family val="0"/>
      <charset val="1"/>
    </font>
    <font>
      <b val="true"/>
      <sz val="12"/>
      <color rgb="FF242B29"/>
      <name val="Calibri"/>
      <family val="0"/>
      <charset val="1"/>
    </font>
    <font>
      <sz val="11"/>
      <color rgb="FF242B29"/>
      <name val="Calibri"/>
      <family val="0"/>
      <charset val="1"/>
    </font>
    <font>
      <i val="true"/>
      <sz val="9"/>
      <color rgb="FF6B7A73"/>
      <name val="Calibri"/>
      <family val="0"/>
      <charset val="1"/>
    </font>
    <font>
      <b val="true"/>
      <sz val="22"/>
      <color rgb="FF147257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47257"/>
        <bgColor rgb="FF0E7C63"/>
      </patternFill>
    </fill>
    <fill>
      <patternFill patternType="solid">
        <fgColor rgb="FFEAF4EF"/>
        <bgColor rgb="FFDCEDE5"/>
      </patternFill>
    </fill>
    <fill>
      <patternFill patternType="solid">
        <fgColor rgb="FFDCEDE5"/>
        <bgColor rgb="FFEAF4EF"/>
      </patternFill>
    </fill>
    <fill>
      <patternFill patternType="solid">
        <fgColor rgb="FFFFFFFF"/>
        <bgColor rgb="FFEAF4E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4DBD0"/>
      </bottom>
      <diagonal/>
    </border>
    <border diagonalUp="false" diagonalDown="false">
      <left/>
      <right/>
      <top/>
      <bottom style="medium">
        <color rgb="FF147257"/>
      </bottom>
      <diagonal/>
    </border>
    <border diagonalUp="false" diagonalDown="false">
      <left/>
      <right/>
      <top style="medium">
        <color rgb="FF147257"/>
      </top>
      <bottom style="medium">
        <color rgb="FF1472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242B29"/>
        <sz val="12"/>
      </font>
      <fill>
        <patternFill>
          <bgColor rgb="FFC9A227"/>
        </patternFill>
      </fill>
    </dxf>
    <dxf>
      <font>
        <name val="Calibri"/>
        <charset val="1"/>
        <family val="0"/>
        <b val="1"/>
        <color rgb="FF242B29"/>
        <sz val="12"/>
      </font>
      <fill>
        <patternFill>
          <bgColor rgb="FFB7C0C4"/>
        </patternFill>
      </fill>
    </dxf>
    <dxf>
      <font>
        <name val="Calibri"/>
        <charset val="1"/>
        <family val="0"/>
        <b val="1"/>
        <color rgb="FFFFFFFF"/>
        <sz val="12"/>
      </font>
      <fill>
        <patternFill>
          <bgColor rgb="FFC0824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63"/>
      <rgbColor rgb="FFB7C0C4"/>
      <rgbColor rgb="FF6B7A73"/>
      <rgbColor rgb="FF9999FF"/>
      <rgbColor rgb="FF993366"/>
      <rgbColor rgb="FFEAF4EF"/>
      <rgbColor rgb="FFCCFFFF"/>
      <rgbColor rgb="FF660066"/>
      <rgbColor rgb="FFFF8080"/>
      <rgbColor rgb="FF0066CC"/>
      <rgbColor rgb="FFC4DBD0"/>
      <rgbColor rgb="FF000080"/>
      <rgbColor rgb="FFFF00FF"/>
      <rgbColor rgb="FFFFFF00"/>
      <rgbColor rgb="FF00FFFF"/>
      <rgbColor rgb="FF800080"/>
      <rgbColor rgb="FF800000"/>
      <rgbColor rgb="FF147257"/>
      <rgbColor rgb="FF0000FF"/>
      <rgbColor rgb="FF00CCFF"/>
      <rgbColor rgb="FFCCFFFF"/>
      <rgbColor rgb="FFDCED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99"/>
      <rgbColor rgb="FFC0824F"/>
      <rgbColor rgb="FF003366"/>
      <rgbColor rgb="FF2FA37B"/>
      <rgbColor rgb="FF003300"/>
      <rgbColor rgb="FF333300"/>
      <rgbColor rgb="FF993300"/>
      <rgbColor rgb="FF993366"/>
      <rgbColor rgb="FF333399"/>
      <rgbColor rgb="FF242B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10"/>
    <col collapsed="false" customWidth="true" hidden="false" outlineLevel="0" max="4" min="4" style="0" width="9"/>
    <col collapsed="false" customWidth="true" hidden="false" outlineLevel="0" max="5" min="5" style="0" width="12"/>
    <col collapsed="false" customWidth="true" hidden="false" outlineLevel="0" max="6" min="6" style="0" width="6"/>
    <col collapsed="false" customWidth="true" hidden="false" outlineLevel="0" max="7" min="7" style="0" width="4"/>
    <col collapsed="false" customWidth="true" hidden="false" outlineLevel="0" max="8" min="8" style="0" width="6"/>
    <col collapsed="false" customWidth="true" hidden="false" outlineLevel="0" max="9" min="9" style="0" width="12"/>
    <col collapsed="false" customWidth="true" hidden="false" outlineLevel="0" max="10" min="10" style="0" width="8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4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7.5" hidden="false" customHeight="true" outlineLevel="0" collapsed="false"/>
    <row r="6" customFormat="false" ht="21" hidden="false" customHeight="true" outlineLevel="0" collapsed="false">
      <c r="A6" s="5" t="s">
        <v>3</v>
      </c>
      <c r="B6" s="5"/>
      <c r="C6" s="6" t="s">
        <v>4</v>
      </c>
      <c r="D6" s="6"/>
      <c r="F6" s="7" t="s">
        <v>5</v>
      </c>
      <c r="G6" s="7"/>
      <c r="H6" s="7"/>
      <c r="I6" s="7"/>
      <c r="J6" s="7"/>
    </row>
    <row r="7" customFormat="false" ht="21" hidden="false" customHeight="true" outlineLevel="0" collapsed="false">
      <c r="A7" s="5" t="s">
        <v>6</v>
      </c>
      <c r="B7" s="5"/>
      <c r="C7" s="6" t="s">
        <v>7</v>
      </c>
      <c r="D7" s="6"/>
      <c r="F7" s="8" t="n">
        <v>1</v>
      </c>
      <c r="G7" s="9" t="s">
        <v>8</v>
      </c>
      <c r="H7" s="9"/>
      <c r="I7" s="9"/>
      <c r="J7" s="9"/>
    </row>
    <row r="8" customFormat="false" ht="21" hidden="false" customHeight="true" outlineLevel="0" collapsed="false">
      <c r="A8" s="5" t="s">
        <v>9</v>
      </c>
      <c r="B8" s="5"/>
      <c r="C8" s="6" t="s">
        <v>10</v>
      </c>
      <c r="D8" s="6"/>
      <c r="F8" s="8" t="n">
        <v>2</v>
      </c>
      <c r="G8" s="9" t="s">
        <v>11</v>
      </c>
      <c r="H8" s="9"/>
      <c r="I8" s="9"/>
      <c r="J8" s="9"/>
    </row>
    <row r="9" customFormat="false" ht="21" hidden="false" customHeight="true" outlineLevel="0" collapsed="false">
      <c r="A9" s="5" t="s">
        <v>12</v>
      </c>
      <c r="B9" s="5"/>
      <c r="C9" s="6" t="s">
        <v>13</v>
      </c>
      <c r="D9" s="6"/>
      <c r="F9" s="8" t="n">
        <v>3</v>
      </c>
      <c r="G9" s="9" t="s">
        <v>14</v>
      </c>
      <c r="H9" s="9"/>
      <c r="I9" s="9"/>
      <c r="J9" s="9"/>
    </row>
    <row r="10" customFormat="false" ht="21" hidden="false" customHeight="true" outlineLevel="0" collapsed="false">
      <c r="A10" s="5" t="s">
        <v>15</v>
      </c>
      <c r="B10" s="5"/>
      <c r="C10" s="10" t="n">
        <v>21</v>
      </c>
      <c r="D10" s="10"/>
      <c r="F10" s="8" t="n">
        <v>4</v>
      </c>
      <c r="G10" s="9" t="s">
        <v>16</v>
      </c>
      <c r="H10" s="9"/>
      <c r="I10" s="9"/>
      <c r="J10" s="9"/>
    </row>
    <row r="11" customFormat="false" ht="21" hidden="false" customHeight="true" outlineLevel="0" collapsed="false">
      <c r="F11" s="8" t="n">
        <v>5</v>
      </c>
      <c r="G11" s="9" t="s">
        <v>17</v>
      </c>
      <c r="H11" s="9"/>
      <c r="I11" s="9"/>
      <c r="J11" s="9"/>
    </row>
    <row r="12" customFormat="false" ht="21" hidden="false" customHeight="true" outlineLevel="0" collapsed="false">
      <c r="F12" s="8" t="n">
        <v>6</v>
      </c>
      <c r="G12" s="9" t="s">
        <v>18</v>
      </c>
      <c r="H12" s="9"/>
      <c r="I12" s="9"/>
      <c r="J12" s="9"/>
    </row>
    <row r="13" customFormat="false" ht="21" hidden="false" customHeight="true" outlineLevel="0" collapsed="false">
      <c r="F13" s="8" t="n">
        <v>7</v>
      </c>
      <c r="G13" s="9" t="s">
        <v>19</v>
      </c>
      <c r="H13" s="9"/>
      <c r="I13" s="9"/>
      <c r="J13" s="9"/>
    </row>
    <row r="14" customFormat="false" ht="7.5" hidden="false" customHeight="true" outlineLevel="0" collapsed="false"/>
    <row r="15" customFormat="false" ht="18" hidden="false" customHeight="true" outlineLevel="0" collapsed="false">
      <c r="A15" s="11" t="s">
        <v>20</v>
      </c>
      <c r="B15" s="11"/>
      <c r="C15" s="11"/>
      <c r="D15" s="11"/>
      <c r="E15" s="11"/>
      <c r="F15" s="11"/>
      <c r="G15" s="11"/>
      <c r="H15" s="11"/>
      <c r="I15" s="11"/>
      <c r="J15" s="11"/>
    </row>
    <row r="16" customFormat="false" ht="24" hidden="false" customHeight="true" outlineLevel="0" collapsed="false">
      <c r="A16" s="12" t="s">
        <v>21</v>
      </c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9.5" hidden="false" customHeight="true" outlineLevel="0" collapsed="false">
      <c r="A17" s="13" t="s">
        <v>22</v>
      </c>
      <c r="B17" s="13" t="s">
        <v>23</v>
      </c>
      <c r="C17" s="13" t="s">
        <v>24</v>
      </c>
      <c r="D17" s="13" t="s">
        <v>25</v>
      </c>
      <c r="E17" s="13" t="s">
        <v>26</v>
      </c>
      <c r="F17" s="13" t="s">
        <v>27</v>
      </c>
      <c r="G17" s="13"/>
      <c r="H17" s="13"/>
      <c r="I17" s="13" t="s">
        <v>28</v>
      </c>
      <c r="J17" s="13"/>
    </row>
    <row r="18" customFormat="false" ht="21" hidden="false" customHeight="true" outlineLevel="0" collapsed="false">
      <c r="A18" s="14" t="n">
        <v>1</v>
      </c>
      <c r="B18" s="15" t="s">
        <v>29</v>
      </c>
      <c r="C18" s="16" t="s">
        <v>30</v>
      </c>
      <c r="D18" s="16" t="s">
        <v>31</v>
      </c>
      <c r="E18" s="17" t="s">
        <v>11</v>
      </c>
      <c r="F18" s="18" t="n">
        <v>2</v>
      </c>
      <c r="G18" s="19" t="s">
        <v>32</v>
      </c>
      <c r="H18" s="18" t="n">
        <v>1</v>
      </c>
      <c r="I18" s="20" t="s">
        <v>19</v>
      </c>
      <c r="J18" s="20"/>
    </row>
    <row r="19" customFormat="false" ht="21" hidden="false" customHeight="true" outlineLevel="0" collapsed="false">
      <c r="A19" s="14" t="n">
        <v>2</v>
      </c>
      <c r="B19" s="15"/>
      <c r="C19" s="16" t="s">
        <v>30</v>
      </c>
      <c r="D19" s="16" t="s">
        <v>33</v>
      </c>
      <c r="E19" s="17" t="s">
        <v>14</v>
      </c>
      <c r="F19" s="18" t="n">
        <v>1</v>
      </c>
      <c r="G19" s="19" t="s">
        <v>32</v>
      </c>
      <c r="H19" s="18" t="n">
        <v>1</v>
      </c>
      <c r="I19" s="20" t="s">
        <v>18</v>
      </c>
      <c r="J19" s="20"/>
    </row>
    <row r="20" customFormat="false" ht="21" hidden="false" customHeight="true" outlineLevel="0" collapsed="false">
      <c r="A20" s="14" t="n">
        <v>3</v>
      </c>
      <c r="B20" s="15"/>
      <c r="C20" s="16" t="s">
        <v>30</v>
      </c>
      <c r="D20" s="16" t="s">
        <v>34</v>
      </c>
      <c r="E20" s="17" t="s">
        <v>16</v>
      </c>
      <c r="F20" s="18" t="n">
        <v>3</v>
      </c>
      <c r="G20" s="19" t="s">
        <v>32</v>
      </c>
      <c r="H20" s="18" t="n">
        <v>2</v>
      </c>
      <c r="I20" s="20" t="s">
        <v>17</v>
      </c>
      <c r="J20" s="20"/>
    </row>
    <row r="21" customFormat="false" ht="21" hidden="false" customHeight="true" outlineLevel="0" collapsed="false">
      <c r="A21" s="21" t="n">
        <v>4</v>
      </c>
      <c r="B21" s="15" t="s">
        <v>35</v>
      </c>
      <c r="C21" s="22" t="s">
        <v>36</v>
      </c>
      <c r="D21" s="22" t="s">
        <v>31</v>
      </c>
      <c r="E21" s="23" t="s">
        <v>8</v>
      </c>
      <c r="F21" s="24" t="n">
        <v>4</v>
      </c>
      <c r="G21" s="25" t="s">
        <v>32</v>
      </c>
      <c r="H21" s="24" t="n">
        <v>0</v>
      </c>
      <c r="I21" s="26" t="s">
        <v>19</v>
      </c>
      <c r="J21" s="26"/>
    </row>
    <row r="22" customFormat="false" ht="21" hidden="false" customHeight="true" outlineLevel="0" collapsed="false">
      <c r="A22" s="21" t="n">
        <v>5</v>
      </c>
      <c r="B22" s="15"/>
      <c r="C22" s="22" t="s">
        <v>36</v>
      </c>
      <c r="D22" s="22" t="s">
        <v>33</v>
      </c>
      <c r="E22" s="23" t="s">
        <v>11</v>
      </c>
      <c r="F22" s="24" t="n">
        <v>1</v>
      </c>
      <c r="G22" s="25" t="s">
        <v>32</v>
      </c>
      <c r="H22" s="24" t="n">
        <v>2</v>
      </c>
      <c r="I22" s="26" t="s">
        <v>17</v>
      </c>
      <c r="J22" s="26"/>
    </row>
    <row r="23" customFormat="false" ht="21" hidden="false" customHeight="true" outlineLevel="0" collapsed="false">
      <c r="A23" s="21" t="n">
        <v>6</v>
      </c>
      <c r="B23" s="15"/>
      <c r="C23" s="22" t="s">
        <v>36</v>
      </c>
      <c r="D23" s="22" t="s">
        <v>34</v>
      </c>
      <c r="E23" s="23" t="s">
        <v>14</v>
      </c>
      <c r="F23" s="24" t="n">
        <v>2</v>
      </c>
      <c r="G23" s="25" t="s">
        <v>32</v>
      </c>
      <c r="H23" s="24" t="n">
        <v>2</v>
      </c>
      <c r="I23" s="26" t="s">
        <v>16</v>
      </c>
      <c r="J23" s="26"/>
    </row>
    <row r="24" customFormat="false" ht="21" hidden="false" customHeight="true" outlineLevel="0" collapsed="false">
      <c r="A24" s="14" t="n">
        <v>7</v>
      </c>
      <c r="B24" s="15" t="s">
        <v>37</v>
      </c>
      <c r="C24" s="16" t="s">
        <v>38</v>
      </c>
      <c r="D24" s="16" t="s">
        <v>31</v>
      </c>
      <c r="E24" s="17" t="s">
        <v>8</v>
      </c>
      <c r="F24" s="18" t="n">
        <v>3</v>
      </c>
      <c r="G24" s="19" t="s">
        <v>32</v>
      </c>
      <c r="H24" s="18" t="n">
        <v>1</v>
      </c>
      <c r="I24" s="20" t="s">
        <v>18</v>
      </c>
      <c r="J24" s="20"/>
    </row>
    <row r="25" customFormat="false" ht="21" hidden="false" customHeight="true" outlineLevel="0" collapsed="false">
      <c r="A25" s="14" t="n">
        <v>8</v>
      </c>
      <c r="B25" s="15"/>
      <c r="C25" s="16" t="s">
        <v>38</v>
      </c>
      <c r="D25" s="16" t="s">
        <v>33</v>
      </c>
      <c r="E25" s="17" t="s">
        <v>19</v>
      </c>
      <c r="F25" s="18" t="n">
        <v>0</v>
      </c>
      <c r="G25" s="19" t="s">
        <v>32</v>
      </c>
      <c r="H25" s="18" t="n">
        <v>2</v>
      </c>
      <c r="I25" s="20" t="s">
        <v>17</v>
      </c>
      <c r="J25" s="20"/>
    </row>
    <row r="26" customFormat="false" ht="21" hidden="false" customHeight="true" outlineLevel="0" collapsed="false">
      <c r="A26" s="14" t="n">
        <v>9</v>
      </c>
      <c r="B26" s="15"/>
      <c r="C26" s="16" t="s">
        <v>38</v>
      </c>
      <c r="D26" s="16" t="s">
        <v>34</v>
      </c>
      <c r="E26" s="17" t="s">
        <v>11</v>
      </c>
      <c r="F26" s="18" t="n">
        <v>1</v>
      </c>
      <c r="G26" s="19" t="s">
        <v>32</v>
      </c>
      <c r="H26" s="18" t="n">
        <v>1</v>
      </c>
      <c r="I26" s="20" t="s">
        <v>14</v>
      </c>
      <c r="J26" s="20"/>
    </row>
    <row r="27" customFormat="false" ht="21" hidden="false" customHeight="true" outlineLevel="0" collapsed="false">
      <c r="A27" s="21" t="n">
        <v>10</v>
      </c>
      <c r="B27" s="15" t="s">
        <v>39</v>
      </c>
      <c r="C27" s="22" t="s">
        <v>40</v>
      </c>
      <c r="D27" s="22" t="s">
        <v>31</v>
      </c>
      <c r="E27" s="23" t="s">
        <v>8</v>
      </c>
      <c r="F27" s="24" t="n">
        <v>2</v>
      </c>
      <c r="G27" s="25" t="s">
        <v>32</v>
      </c>
      <c r="H27" s="24" t="n">
        <v>1</v>
      </c>
      <c r="I27" s="26" t="s">
        <v>17</v>
      </c>
      <c r="J27" s="26"/>
    </row>
    <row r="28" customFormat="false" ht="21" hidden="false" customHeight="true" outlineLevel="0" collapsed="false">
      <c r="A28" s="21" t="n">
        <v>11</v>
      </c>
      <c r="B28" s="15"/>
      <c r="C28" s="22" t="s">
        <v>40</v>
      </c>
      <c r="D28" s="22" t="s">
        <v>33</v>
      </c>
      <c r="E28" s="23" t="s">
        <v>18</v>
      </c>
      <c r="F28" s="24" t="n">
        <v>3</v>
      </c>
      <c r="G28" s="25" t="s">
        <v>32</v>
      </c>
      <c r="H28" s="24" t="n">
        <v>3</v>
      </c>
      <c r="I28" s="26" t="s">
        <v>16</v>
      </c>
      <c r="J28" s="26"/>
    </row>
    <row r="29" customFormat="false" ht="21" hidden="false" customHeight="true" outlineLevel="0" collapsed="false">
      <c r="A29" s="21" t="n">
        <v>12</v>
      </c>
      <c r="B29" s="15"/>
      <c r="C29" s="22" t="s">
        <v>40</v>
      </c>
      <c r="D29" s="22" t="s">
        <v>34</v>
      </c>
      <c r="E29" s="23" t="s">
        <v>19</v>
      </c>
      <c r="F29" s="24" t="n">
        <v>1</v>
      </c>
      <c r="G29" s="25" t="s">
        <v>32</v>
      </c>
      <c r="H29" s="24" t="n">
        <v>4</v>
      </c>
      <c r="I29" s="26" t="s">
        <v>14</v>
      </c>
      <c r="J29" s="26"/>
    </row>
    <row r="30" customFormat="false" ht="21" hidden="false" customHeight="true" outlineLevel="0" collapsed="false">
      <c r="A30" s="14" t="n">
        <v>13</v>
      </c>
      <c r="B30" s="15" t="s">
        <v>41</v>
      </c>
      <c r="C30" s="16" t="s">
        <v>42</v>
      </c>
      <c r="D30" s="16" t="s">
        <v>31</v>
      </c>
      <c r="E30" s="17" t="s">
        <v>8</v>
      </c>
      <c r="F30" s="18" t="n">
        <v>2</v>
      </c>
      <c r="G30" s="19" t="s">
        <v>32</v>
      </c>
      <c r="H30" s="18" t="n">
        <v>0</v>
      </c>
      <c r="I30" s="20" t="s">
        <v>16</v>
      </c>
      <c r="J30" s="20"/>
    </row>
    <row r="31" customFormat="false" ht="21" hidden="false" customHeight="true" outlineLevel="0" collapsed="false">
      <c r="A31" s="14" t="n">
        <v>14</v>
      </c>
      <c r="B31" s="15"/>
      <c r="C31" s="16" t="s">
        <v>42</v>
      </c>
      <c r="D31" s="16" t="s">
        <v>33</v>
      </c>
      <c r="E31" s="17" t="s">
        <v>17</v>
      </c>
      <c r="F31" s="18" t="n">
        <v>1</v>
      </c>
      <c r="G31" s="19" t="s">
        <v>32</v>
      </c>
      <c r="H31" s="18" t="n">
        <v>1</v>
      </c>
      <c r="I31" s="20" t="s">
        <v>14</v>
      </c>
      <c r="J31" s="20"/>
    </row>
    <row r="32" customFormat="false" ht="21" hidden="false" customHeight="true" outlineLevel="0" collapsed="false">
      <c r="A32" s="14" t="n">
        <v>15</v>
      </c>
      <c r="B32" s="15"/>
      <c r="C32" s="16" t="s">
        <v>42</v>
      </c>
      <c r="D32" s="16" t="s">
        <v>34</v>
      </c>
      <c r="E32" s="17" t="s">
        <v>18</v>
      </c>
      <c r="F32" s="18" t="n">
        <v>2</v>
      </c>
      <c r="G32" s="19" t="s">
        <v>32</v>
      </c>
      <c r="H32" s="18" t="n">
        <v>0</v>
      </c>
      <c r="I32" s="20" t="s">
        <v>11</v>
      </c>
      <c r="J32" s="20"/>
    </row>
    <row r="33" customFormat="false" ht="21" hidden="false" customHeight="true" outlineLevel="0" collapsed="false">
      <c r="A33" s="21" t="n">
        <v>16</v>
      </c>
      <c r="B33" s="15" t="s">
        <v>43</v>
      </c>
      <c r="C33" s="22" t="s">
        <v>44</v>
      </c>
      <c r="D33" s="22" t="s">
        <v>31</v>
      </c>
      <c r="E33" s="23" t="s">
        <v>8</v>
      </c>
      <c r="F33" s="24" t="n">
        <v>3</v>
      </c>
      <c r="G33" s="25" t="s">
        <v>32</v>
      </c>
      <c r="H33" s="24" t="n">
        <v>2</v>
      </c>
      <c r="I33" s="26" t="s">
        <v>14</v>
      </c>
      <c r="J33" s="26"/>
    </row>
    <row r="34" customFormat="false" ht="21" hidden="false" customHeight="true" outlineLevel="0" collapsed="false">
      <c r="A34" s="21" t="n">
        <v>17</v>
      </c>
      <c r="B34" s="15"/>
      <c r="C34" s="22" t="s">
        <v>44</v>
      </c>
      <c r="D34" s="22" t="s">
        <v>33</v>
      </c>
      <c r="E34" s="23" t="s">
        <v>16</v>
      </c>
      <c r="F34" s="24" t="n">
        <v>2</v>
      </c>
      <c r="G34" s="25" t="s">
        <v>32</v>
      </c>
      <c r="H34" s="24" t="n">
        <v>1</v>
      </c>
      <c r="I34" s="26" t="s">
        <v>11</v>
      </c>
      <c r="J34" s="26"/>
    </row>
    <row r="35" customFormat="false" ht="21" hidden="false" customHeight="true" outlineLevel="0" collapsed="false">
      <c r="A35" s="21" t="n">
        <v>18</v>
      </c>
      <c r="B35" s="15"/>
      <c r="C35" s="22" t="s">
        <v>44</v>
      </c>
      <c r="D35" s="22" t="s">
        <v>34</v>
      </c>
      <c r="E35" s="23" t="s">
        <v>18</v>
      </c>
      <c r="F35" s="24" t="n">
        <v>1</v>
      </c>
      <c r="G35" s="25" t="s">
        <v>32</v>
      </c>
      <c r="H35" s="24" t="n">
        <v>1</v>
      </c>
      <c r="I35" s="26" t="s">
        <v>19</v>
      </c>
      <c r="J35" s="26"/>
    </row>
    <row r="36" customFormat="false" ht="21" hidden="false" customHeight="true" outlineLevel="0" collapsed="false">
      <c r="A36" s="14" t="n">
        <v>19</v>
      </c>
      <c r="B36" s="27" t="s">
        <v>45</v>
      </c>
      <c r="C36" s="16" t="s">
        <v>46</v>
      </c>
      <c r="D36" s="16" t="s">
        <v>31</v>
      </c>
      <c r="E36" s="17" t="s">
        <v>8</v>
      </c>
      <c r="F36" s="18" t="n">
        <v>1</v>
      </c>
      <c r="G36" s="19" t="s">
        <v>32</v>
      </c>
      <c r="H36" s="18" t="n">
        <v>0</v>
      </c>
      <c r="I36" s="20" t="s">
        <v>11</v>
      </c>
      <c r="J36" s="20"/>
    </row>
    <row r="37" customFormat="false" ht="21" hidden="false" customHeight="true" outlineLevel="0" collapsed="false">
      <c r="A37" s="14" t="n">
        <v>20</v>
      </c>
      <c r="B37" s="27"/>
      <c r="C37" s="16" t="s">
        <v>46</v>
      </c>
      <c r="D37" s="16" t="s">
        <v>33</v>
      </c>
      <c r="E37" s="17" t="s">
        <v>16</v>
      </c>
      <c r="F37" s="18" t="n">
        <v>2</v>
      </c>
      <c r="G37" s="19" t="s">
        <v>32</v>
      </c>
      <c r="H37" s="18" t="n">
        <v>2</v>
      </c>
      <c r="I37" s="20" t="s">
        <v>19</v>
      </c>
      <c r="J37" s="20"/>
    </row>
    <row r="38" customFormat="false" ht="21" hidden="false" customHeight="true" outlineLevel="0" collapsed="false">
      <c r="A38" s="28" t="n">
        <v>21</v>
      </c>
      <c r="B38" s="27"/>
      <c r="C38" s="29" t="s">
        <v>46</v>
      </c>
      <c r="D38" s="29" t="s">
        <v>34</v>
      </c>
      <c r="E38" s="30" t="s">
        <v>17</v>
      </c>
      <c r="F38" s="31" t="n">
        <v>3</v>
      </c>
      <c r="G38" s="32" t="s">
        <v>32</v>
      </c>
      <c r="H38" s="31" t="n">
        <v>1</v>
      </c>
      <c r="I38" s="33" t="s">
        <v>18</v>
      </c>
      <c r="J38" s="33"/>
    </row>
    <row r="40" customFormat="false" ht="24" hidden="false" customHeight="true" outlineLevel="0" collapsed="false">
      <c r="A40" s="12" t="s">
        <v>47</v>
      </c>
      <c r="B40" s="12"/>
      <c r="C40" s="12"/>
      <c r="D40" s="12"/>
      <c r="E40" s="12"/>
      <c r="F40" s="12"/>
      <c r="G40" s="12"/>
      <c r="H40" s="12"/>
      <c r="I40" s="12"/>
      <c r="J40" s="12"/>
    </row>
    <row r="41" customFormat="false" ht="19.5" hidden="false" customHeight="true" outlineLevel="0" collapsed="false">
      <c r="A41" s="13" t="s">
        <v>48</v>
      </c>
      <c r="B41" s="13" t="s">
        <v>49</v>
      </c>
      <c r="C41" s="13" t="s">
        <v>50</v>
      </c>
      <c r="D41" s="13" t="s">
        <v>51</v>
      </c>
      <c r="E41" s="13" t="s">
        <v>52</v>
      </c>
      <c r="F41" s="13" t="s">
        <v>53</v>
      </c>
      <c r="G41" s="13" t="s">
        <v>54</v>
      </c>
      <c r="H41" s="13" t="s">
        <v>55</v>
      </c>
      <c r="I41" s="13" t="s">
        <v>56</v>
      </c>
      <c r="J41" s="13" t="s">
        <v>57</v>
      </c>
    </row>
    <row r="42" customFormat="false" ht="21" hidden="false" customHeight="true" outlineLevel="0" collapsed="false">
      <c r="A42" s="34" t="n">
        <f aca="false">1+SUMPRODUCT(($J$42:$J$48&gt;$J42)*1)+SUMPRODUCT(($J$42:$J$48=$J42)*($I$42:$I$48&gt;$I42)*1)+SUMPRODUCT(($J$42:$J$48=$J42)*($I$42:$I$48=$I42)*($G$42:$G$48&gt;$G42)*1)+SUMPRODUCT(($J$42:$J$48=$J42)*($I$42:$I$48=$I42)*($G$42:$G$48=$G42)*(ROW($J$42:$J$48)&lt;ROW($J42))*1)</f>
        <v>1</v>
      </c>
      <c r="B42" s="20" t="str">
        <f aca="false">$G$7</f>
        <v>Alpha</v>
      </c>
      <c r="C42" s="35" t="n">
        <f aca="false">SUMPRODUCT((($E$18:$E$38=$B42)+($I$18:$I$38=$B42))*ISNUMBER($F$18:$F$38)*ISNUMBER($H$18:$H$38))</f>
        <v>6</v>
      </c>
      <c r="D42" s="35" t="n">
        <f aca="false">SUMPRODUCT((($E$18:$E$38=$B42)*($F$18:$F$38&gt;$H$18:$H$38)+($I$18:$I$38=$B42)*($H$18:$H$38&gt;$F$18:$F$38))*ISNUMBER($F$18:$F$38)*ISNUMBER($H$18:$H$38))</f>
        <v>6</v>
      </c>
      <c r="E42" s="35" t="n">
        <f aca="false">SUMPRODUCT((($E$18:$E$38=$B42)+($I$18:$I$38=$B42))*($F$18:$F$38=$H$18:$H$38)*ISNUMBER($F$18:$F$38)*ISNUMBER($H$18:$H$38))</f>
        <v>0</v>
      </c>
      <c r="F42" s="35" t="n">
        <f aca="false">SUMPRODUCT((($E$18:$E$38=$B42)*($F$18:$F$38&lt;$H$18:$H$38)+($I$18:$I$38=$B42)*($H$18:$H$38&lt;$F$18:$F$38))*ISNUMBER($F$18:$F$38)*ISNUMBER($H$18:$H$38))</f>
        <v>0</v>
      </c>
      <c r="G42" s="35" t="n">
        <f aca="false">SUMIF($E$18:$E$38,$B42,$F$18:$F$38)+SUMIF($I$18:$I$38,$B42,$H$18:$H$38)</f>
        <v>15</v>
      </c>
      <c r="H42" s="35" t="n">
        <f aca="false">SUMIF($E$18:$E$38,$B42,$H$18:$H$38)+SUMIF($I$18:$I$38,$B42,$F$18:$F$38)</f>
        <v>4</v>
      </c>
      <c r="I42" s="36" t="n">
        <f aca="false">G42-H42</f>
        <v>11</v>
      </c>
      <c r="J42" s="37" t="n">
        <f aca="false">3*D42+1*E42</f>
        <v>18</v>
      </c>
    </row>
    <row r="43" customFormat="false" ht="21" hidden="false" customHeight="true" outlineLevel="0" collapsed="false">
      <c r="A43" s="38" t="n">
        <f aca="false">1+SUMPRODUCT(($J$42:$J$48&gt;$J43)*1)+SUMPRODUCT(($J$42:$J$48=$J43)*($I$42:$I$48&gt;$I43)*1)+SUMPRODUCT(($J$42:$J$48=$J43)*($I$42:$I$48=$I43)*($G$42:$G$48&gt;$G43)*1)+SUMPRODUCT(($J$42:$J$48=$J43)*($I$42:$I$48=$I43)*($G$42:$G$48=$G43)*(ROW($J$42:$J$48)&lt;ROW($J43))*1)</f>
        <v>6</v>
      </c>
      <c r="B43" s="26" t="str">
        <f aca="false">$G$8</f>
        <v>Beta</v>
      </c>
      <c r="C43" s="39" t="n">
        <f aca="false">SUMPRODUCT((($E$18:$E$38=$B43)+($I$18:$I$38=$B43))*ISNUMBER($F$18:$F$38)*ISNUMBER($H$18:$H$38))</f>
        <v>6</v>
      </c>
      <c r="D43" s="39" t="n">
        <f aca="false">SUMPRODUCT((($E$18:$E$38=$B43)*($F$18:$F$38&gt;$H$18:$H$38)+($I$18:$I$38=$B43)*($H$18:$H$38&gt;$F$18:$F$38))*ISNUMBER($F$18:$F$38)*ISNUMBER($H$18:$H$38))</f>
        <v>1</v>
      </c>
      <c r="E43" s="39" t="n">
        <f aca="false">SUMPRODUCT((($E$18:$E$38=$B43)+($I$18:$I$38=$B43))*($F$18:$F$38=$H$18:$H$38)*ISNUMBER($F$18:$F$38)*ISNUMBER($H$18:$H$38))</f>
        <v>1</v>
      </c>
      <c r="F43" s="39" t="n">
        <f aca="false">SUMPRODUCT((($E$18:$E$38=$B43)*($F$18:$F$38&lt;$H$18:$H$38)+($I$18:$I$38=$B43)*($H$18:$H$38&lt;$F$18:$F$38))*ISNUMBER($F$18:$F$38)*ISNUMBER($H$18:$H$38))</f>
        <v>4</v>
      </c>
      <c r="G43" s="39" t="n">
        <f aca="false">SUMIF($E$18:$E$38,$B43,$F$18:$F$38)+SUMIF($I$18:$I$38,$B43,$H$18:$H$38)</f>
        <v>5</v>
      </c>
      <c r="H43" s="39" t="n">
        <f aca="false">SUMIF($E$18:$E$38,$B43,$H$18:$H$38)+SUMIF($I$18:$I$38,$B43,$F$18:$F$38)</f>
        <v>9</v>
      </c>
      <c r="I43" s="40" t="n">
        <f aca="false">G43-H43</f>
        <v>-4</v>
      </c>
      <c r="J43" s="37" t="n">
        <f aca="false">3*D43+1*E43</f>
        <v>4</v>
      </c>
    </row>
    <row r="44" customFormat="false" ht="21" hidden="false" customHeight="true" outlineLevel="0" collapsed="false">
      <c r="A44" s="34" t="n">
        <f aca="false">1+SUMPRODUCT(($J$42:$J$48&gt;$J44)*1)+SUMPRODUCT(($J$42:$J$48=$J44)*($I$42:$I$48&gt;$I44)*1)+SUMPRODUCT(($J$42:$J$48=$J44)*($I$42:$I$48=$I44)*($G$42:$G$48&gt;$G44)*1)+SUMPRODUCT(($J$42:$J$48=$J44)*($I$42:$I$48=$I44)*($G$42:$G$48=$G44)*(ROW($J$42:$J$48)&lt;ROW($J44))*1)</f>
        <v>4</v>
      </c>
      <c r="B44" s="20" t="str">
        <f aca="false">$G$9</f>
        <v>Gamma</v>
      </c>
      <c r="C44" s="35" t="n">
        <f aca="false">SUMPRODUCT((($E$18:$E$38=$B44)+($I$18:$I$38=$B44))*ISNUMBER($F$18:$F$38)*ISNUMBER($H$18:$H$38))</f>
        <v>6</v>
      </c>
      <c r="D44" s="35" t="n">
        <f aca="false">SUMPRODUCT((($E$18:$E$38=$B44)*($F$18:$F$38&gt;$H$18:$H$38)+($I$18:$I$38=$B44)*($H$18:$H$38&gt;$F$18:$F$38))*ISNUMBER($F$18:$F$38)*ISNUMBER($H$18:$H$38))</f>
        <v>1</v>
      </c>
      <c r="E44" s="35" t="n">
        <f aca="false">SUMPRODUCT((($E$18:$E$38=$B44)+($I$18:$I$38=$B44))*($F$18:$F$38=$H$18:$H$38)*ISNUMBER($F$18:$F$38)*ISNUMBER($H$18:$H$38))</f>
        <v>4</v>
      </c>
      <c r="F44" s="35" t="n">
        <f aca="false">SUMPRODUCT((($E$18:$E$38=$B44)*($F$18:$F$38&lt;$H$18:$H$38)+($I$18:$I$38=$B44)*($H$18:$H$38&lt;$F$18:$F$38))*ISNUMBER($F$18:$F$38)*ISNUMBER($H$18:$H$38))</f>
        <v>1</v>
      </c>
      <c r="G44" s="35" t="n">
        <f aca="false">SUMIF($E$18:$E$38,$B44,$F$18:$F$38)+SUMIF($I$18:$I$38,$B44,$H$18:$H$38)</f>
        <v>11</v>
      </c>
      <c r="H44" s="35" t="n">
        <f aca="false">SUMIF($E$18:$E$38,$B44,$H$18:$H$38)+SUMIF($I$18:$I$38,$B44,$F$18:$F$38)</f>
        <v>9</v>
      </c>
      <c r="I44" s="36" t="n">
        <f aca="false">G44-H44</f>
        <v>2</v>
      </c>
      <c r="J44" s="37" t="n">
        <f aca="false">3*D44+1*E44</f>
        <v>7</v>
      </c>
    </row>
    <row r="45" customFormat="false" ht="21" hidden="false" customHeight="true" outlineLevel="0" collapsed="false">
      <c r="A45" s="38" t="n">
        <f aca="false">1+SUMPRODUCT(($J$42:$J$48&gt;$J45)*1)+SUMPRODUCT(($J$42:$J$48=$J45)*($I$42:$I$48&gt;$I45)*1)+SUMPRODUCT(($J$42:$J$48=$J45)*($I$42:$I$48=$I45)*($G$42:$G$48&gt;$G45)*1)+SUMPRODUCT(($J$42:$J$48=$J45)*($I$42:$I$48=$I45)*($G$42:$G$48=$G45)*(ROW($J$42:$J$48)&lt;ROW($J45))*1)</f>
        <v>3</v>
      </c>
      <c r="B45" s="26" t="str">
        <f aca="false">$G$10</f>
        <v>Delta</v>
      </c>
      <c r="C45" s="39" t="n">
        <f aca="false">SUMPRODUCT((($E$18:$E$38=$B45)+($I$18:$I$38=$B45))*ISNUMBER($F$18:$F$38)*ISNUMBER($H$18:$H$38))</f>
        <v>6</v>
      </c>
      <c r="D45" s="39" t="n">
        <f aca="false">SUMPRODUCT((($E$18:$E$38=$B45)*($F$18:$F$38&gt;$H$18:$H$38)+($I$18:$I$38=$B45)*($H$18:$H$38&gt;$F$18:$F$38))*ISNUMBER($F$18:$F$38)*ISNUMBER($H$18:$H$38))</f>
        <v>2</v>
      </c>
      <c r="E45" s="39" t="n">
        <f aca="false">SUMPRODUCT((($E$18:$E$38=$B45)+($I$18:$I$38=$B45))*($F$18:$F$38=$H$18:$H$38)*ISNUMBER($F$18:$F$38)*ISNUMBER($H$18:$H$38))</f>
        <v>3</v>
      </c>
      <c r="F45" s="39" t="n">
        <f aca="false">SUMPRODUCT((($E$18:$E$38=$B45)*($F$18:$F$38&lt;$H$18:$H$38)+($I$18:$I$38=$B45)*($H$18:$H$38&lt;$F$18:$F$38))*ISNUMBER($F$18:$F$38)*ISNUMBER($H$18:$H$38))</f>
        <v>1</v>
      </c>
      <c r="G45" s="39" t="n">
        <f aca="false">SUMIF($E$18:$E$38,$B45,$F$18:$F$38)+SUMIF($I$18:$I$38,$B45,$H$18:$H$38)</f>
        <v>12</v>
      </c>
      <c r="H45" s="39" t="n">
        <f aca="false">SUMIF($E$18:$E$38,$B45,$H$18:$H$38)+SUMIF($I$18:$I$38,$B45,$F$18:$F$38)</f>
        <v>12</v>
      </c>
      <c r="I45" s="40" t="n">
        <f aca="false">G45-H45</f>
        <v>0</v>
      </c>
      <c r="J45" s="37" t="n">
        <f aca="false">3*D45+1*E45</f>
        <v>9</v>
      </c>
    </row>
    <row r="46" customFormat="false" ht="21" hidden="false" customHeight="true" outlineLevel="0" collapsed="false">
      <c r="A46" s="34" t="n">
        <f aca="false">1+SUMPRODUCT(($J$42:$J$48&gt;$J46)*1)+SUMPRODUCT(($J$42:$J$48=$J46)*($I$42:$I$48&gt;$I46)*1)+SUMPRODUCT(($J$42:$J$48=$J46)*($I$42:$I$48=$I46)*($G$42:$G$48&gt;$G46)*1)+SUMPRODUCT(($J$42:$J$48=$J46)*($I$42:$I$48=$I46)*($G$42:$G$48=$G46)*(ROW($J$42:$J$48)&lt;ROW($J46))*1)</f>
        <v>2</v>
      </c>
      <c r="B46" s="20" t="str">
        <f aca="false">$G$11</f>
        <v>Epsilon</v>
      </c>
      <c r="C46" s="35" t="n">
        <f aca="false">SUMPRODUCT((($E$18:$E$38=$B46)+($I$18:$I$38=$B46))*ISNUMBER($F$18:$F$38)*ISNUMBER($H$18:$H$38))</f>
        <v>6</v>
      </c>
      <c r="D46" s="35" t="n">
        <f aca="false">SUMPRODUCT((($E$18:$E$38=$B46)*($F$18:$F$38&gt;$H$18:$H$38)+($I$18:$I$38=$B46)*($H$18:$H$38&gt;$F$18:$F$38))*ISNUMBER($F$18:$F$38)*ISNUMBER($H$18:$H$38))</f>
        <v>3</v>
      </c>
      <c r="E46" s="35" t="n">
        <f aca="false">SUMPRODUCT((($E$18:$E$38=$B46)+($I$18:$I$38=$B46))*($F$18:$F$38=$H$18:$H$38)*ISNUMBER($F$18:$F$38)*ISNUMBER($H$18:$H$38))</f>
        <v>1</v>
      </c>
      <c r="F46" s="35" t="n">
        <f aca="false">SUMPRODUCT((($E$18:$E$38=$B46)*($F$18:$F$38&lt;$H$18:$H$38)+($I$18:$I$38=$B46)*($H$18:$H$38&lt;$F$18:$F$38))*ISNUMBER($F$18:$F$38)*ISNUMBER($H$18:$H$38))</f>
        <v>2</v>
      </c>
      <c r="G46" s="35" t="n">
        <f aca="false">SUMIF($E$18:$E$38,$B46,$F$18:$F$38)+SUMIF($I$18:$I$38,$B46,$H$18:$H$38)</f>
        <v>11</v>
      </c>
      <c r="H46" s="35" t="n">
        <f aca="false">SUMIF($E$18:$E$38,$B46,$H$18:$H$38)+SUMIF($I$18:$I$38,$B46,$F$18:$F$38)</f>
        <v>8</v>
      </c>
      <c r="I46" s="36" t="n">
        <f aca="false">G46-H46</f>
        <v>3</v>
      </c>
      <c r="J46" s="37" t="n">
        <f aca="false">3*D46+1*E46</f>
        <v>10</v>
      </c>
    </row>
    <row r="47" customFormat="false" ht="21" hidden="false" customHeight="true" outlineLevel="0" collapsed="false">
      <c r="A47" s="38" t="n">
        <f aca="false">1+SUMPRODUCT(($J$42:$J$48&gt;$J47)*1)+SUMPRODUCT(($J$42:$J$48=$J47)*($I$42:$I$48&gt;$I47)*1)+SUMPRODUCT(($J$42:$J$48=$J47)*($I$42:$I$48=$I47)*($G$42:$G$48&gt;$G47)*1)+SUMPRODUCT(($J$42:$J$48=$J47)*($I$42:$I$48=$I47)*($G$42:$G$48=$G47)*(ROW($J$42:$J$48)&lt;ROW($J47))*1)</f>
        <v>5</v>
      </c>
      <c r="B47" s="26" t="str">
        <f aca="false">$G$12</f>
        <v>Zeta</v>
      </c>
      <c r="C47" s="39" t="n">
        <f aca="false">SUMPRODUCT((($E$18:$E$38=$B47)+($I$18:$I$38=$B47))*ISNUMBER($F$18:$F$38)*ISNUMBER($H$18:$H$38))</f>
        <v>6</v>
      </c>
      <c r="D47" s="39" t="n">
        <f aca="false">SUMPRODUCT((($E$18:$E$38=$B47)*($F$18:$F$38&gt;$H$18:$H$38)+($I$18:$I$38=$B47)*($H$18:$H$38&gt;$F$18:$F$38))*ISNUMBER($F$18:$F$38)*ISNUMBER($H$18:$H$38))</f>
        <v>1</v>
      </c>
      <c r="E47" s="39" t="n">
        <f aca="false">SUMPRODUCT((($E$18:$E$38=$B47)+($I$18:$I$38=$B47))*($F$18:$F$38=$H$18:$H$38)*ISNUMBER($F$18:$F$38)*ISNUMBER($H$18:$H$38))</f>
        <v>3</v>
      </c>
      <c r="F47" s="39" t="n">
        <f aca="false">SUMPRODUCT((($E$18:$E$38=$B47)*($F$18:$F$38&lt;$H$18:$H$38)+($I$18:$I$38=$B47)*($H$18:$H$38&lt;$F$18:$F$38))*ISNUMBER($F$18:$F$38)*ISNUMBER($H$18:$H$38))</f>
        <v>2</v>
      </c>
      <c r="G47" s="39" t="n">
        <f aca="false">SUMIF($E$18:$E$38,$B47,$F$18:$F$38)+SUMIF($I$18:$I$38,$B47,$H$18:$H$38)</f>
        <v>9</v>
      </c>
      <c r="H47" s="39" t="n">
        <f aca="false">SUMIF($E$18:$E$38,$B47,$H$18:$H$38)+SUMIF($I$18:$I$38,$B47,$F$18:$F$38)</f>
        <v>11</v>
      </c>
      <c r="I47" s="40" t="n">
        <f aca="false">G47-H47</f>
        <v>-2</v>
      </c>
      <c r="J47" s="37" t="n">
        <f aca="false">3*D47+1*E47</f>
        <v>6</v>
      </c>
    </row>
    <row r="48" customFormat="false" ht="21" hidden="false" customHeight="true" outlineLevel="0" collapsed="false">
      <c r="A48" s="41" t="n">
        <f aca="false">1+SUMPRODUCT(($J$42:$J$48&gt;$J48)*1)+SUMPRODUCT(($J$42:$J$48=$J48)*($I$42:$I$48&gt;$I48)*1)+SUMPRODUCT(($J$42:$J$48=$J48)*($I$42:$I$48=$I48)*($G$42:$G$48&gt;$G48)*1)+SUMPRODUCT(($J$42:$J$48=$J48)*($I$42:$I$48=$I48)*($G$42:$G$48=$G48)*(ROW($J$42:$J$48)&lt;ROW($J48))*1)</f>
        <v>7</v>
      </c>
      <c r="B48" s="33" t="str">
        <f aca="false">$G$13</f>
        <v>Eta</v>
      </c>
      <c r="C48" s="42" t="n">
        <f aca="false">SUMPRODUCT((($E$18:$E$38=$B48)+($I$18:$I$38=$B48))*ISNUMBER($F$18:$F$38)*ISNUMBER($H$18:$H$38))</f>
        <v>6</v>
      </c>
      <c r="D48" s="42" t="n">
        <f aca="false">SUMPRODUCT((($E$18:$E$38=$B48)*($F$18:$F$38&gt;$H$18:$H$38)+($I$18:$I$38=$B48)*($H$18:$H$38&gt;$F$18:$F$38))*ISNUMBER($F$18:$F$38)*ISNUMBER($H$18:$H$38))</f>
        <v>0</v>
      </c>
      <c r="E48" s="42" t="n">
        <f aca="false">SUMPRODUCT((($E$18:$E$38=$B48)+($I$18:$I$38=$B48))*($F$18:$F$38=$H$18:$H$38)*ISNUMBER($F$18:$F$38)*ISNUMBER($H$18:$H$38))</f>
        <v>2</v>
      </c>
      <c r="F48" s="42" t="n">
        <f aca="false">SUMPRODUCT((($E$18:$E$38=$B48)*($F$18:$F$38&lt;$H$18:$H$38)+($I$18:$I$38=$B48)*($H$18:$H$38&lt;$F$18:$F$38))*ISNUMBER($F$18:$F$38)*ISNUMBER($H$18:$H$38))</f>
        <v>4</v>
      </c>
      <c r="G48" s="42" t="n">
        <f aca="false">SUMIF($E$18:$E$38,$B48,$F$18:$F$38)+SUMIF($I$18:$I$38,$B48,$H$18:$H$38)</f>
        <v>5</v>
      </c>
      <c r="H48" s="42" t="n">
        <f aca="false">SUMIF($E$18:$E$38,$B48,$H$18:$H$38)+SUMIF($I$18:$I$38,$B48,$F$18:$F$38)</f>
        <v>15</v>
      </c>
      <c r="I48" s="43" t="n">
        <f aca="false">G48-H48</f>
        <v>-10</v>
      </c>
      <c r="J48" s="44" t="n">
        <f aca="false">3*D48+1*E48</f>
        <v>2</v>
      </c>
    </row>
    <row r="49" customFormat="false" ht="15.75" hidden="false" customHeight="true" outlineLevel="0" collapsed="false">
      <c r="A49" s="45" t="s">
        <v>58</v>
      </c>
      <c r="B49" s="45"/>
      <c r="C49" s="45"/>
      <c r="D49" s="45"/>
      <c r="E49" s="45"/>
      <c r="F49" s="45"/>
      <c r="G49" s="45"/>
      <c r="H49" s="45"/>
      <c r="I49" s="45"/>
      <c r="J49" s="45"/>
    </row>
    <row r="51" customFormat="false" ht="15.75" hidden="false" customHeight="true" outlineLevel="0" collapsed="false">
      <c r="A51" s="46" t="s">
        <v>59</v>
      </c>
      <c r="B51" s="46"/>
      <c r="C51" s="46"/>
      <c r="D51" s="46"/>
      <c r="E51" s="46"/>
      <c r="F51" s="46"/>
      <c r="G51" s="46"/>
      <c r="H51" s="46"/>
      <c r="I51" s="46"/>
      <c r="J51" s="46"/>
    </row>
    <row r="52" customFormat="false" ht="31.5" hidden="false" customHeight="true" outlineLevel="0" collapsed="false">
      <c r="A52" s="47" t="str">
        <f aca="false">INDEX($B$42:$B$48,MATCH(1,$A$42:$A$48,0))</f>
        <v>Alpha</v>
      </c>
      <c r="B52" s="47"/>
      <c r="C52" s="47"/>
      <c r="D52" s="47"/>
      <c r="E52" s="47"/>
      <c r="F52" s="47"/>
      <c r="G52" s="47"/>
      <c r="H52" s="47"/>
      <c r="I52" s="47"/>
      <c r="J52" s="47"/>
    </row>
    <row r="54" customFormat="false" ht="15" hidden="false" customHeight="false" outlineLevel="0" collapsed="false">
      <c r="A54" s="45" t="s">
        <v>60</v>
      </c>
      <c r="B54" s="45"/>
      <c r="C54" s="45"/>
      <c r="D54" s="45"/>
      <c r="E54" s="45"/>
      <c r="F54" s="45"/>
      <c r="G54" s="45"/>
      <c r="H54" s="45"/>
      <c r="I54" s="45"/>
      <c r="J54" s="45"/>
    </row>
  </sheetData>
  <mergeCells count="59">
    <mergeCell ref="A1:J1"/>
    <mergeCell ref="A2:J2"/>
    <mergeCell ref="A3:J3"/>
    <mergeCell ref="A4:J4"/>
    <mergeCell ref="A6:B6"/>
    <mergeCell ref="C6:D6"/>
    <mergeCell ref="F6:J6"/>
    <mergeCell ref="A7:B7"/>
    <mergeCell ref="C7:D7"/>
    <mergeCell ref="G7:J7"/>
    <mergeCell ref="A8:B8"/>
    <mergeCell ref="C8:D8"/>
    <mergeCell ref="G8:J8"/>
    <mergeCell ref="A9:B9"/>
    <mergeCell ref="C9:D9"/>
    <mergeCell ref="G9:J9"/>
    <mergeCell ref="A10:B10"/>
    <mergeCell ref="C10:D10"/>
    <mergeCell ref="G10:J10"/>
    <mergeCell ref="G11:J11"/>
    <mergeCell ref="G12:J12"/>
    <mergeCell ref="G13:J13"/>
    <mergeCell ref="A15:J15"/>
    <mergeCell ref="A16:J16"/>
    <mergeCell ref="F17:H17"/>
    <mergeCell ref="I17:J17"/>
    <mergeCell ref="B18:B20"/>
    <mergeCell ref="I18:J18"/>
    <mergeCell ref="I19:J19"/>
    <mergeCell ref="I20:J20"/>
    <mergeCell ref="B21:B23"/>
    <mergeCell ref="I21:J21"/>
    <mergeCell ref="I22:J22"/>
    <mergeCell ref="I23:J23"/>
    <mergeCell ref="B24:B26"/>
    <mergeCell ref="I24:J24"/>
    <mergeCell ref="I25:J25"/>
    <mergeCell ref="I26:J26"/>
    <mergeCell ref="B27:B29"/>
    <mergeCell ref="I27:J27"/>
    <mergeCell ref="I28:J28"/>
    <mergeCell ref="I29:J29"/>
    <mergeCell ref="B30:B32"/>
    <mergeCell ref="I30:J30"/>
    <mergeCell ref="I31:J31"/>
    <mergeCell ref="I32:J32"/>
    <mergeCell ref="B33:B35"/>
    <mergeCell ref="I33:J33"/>
    <mergeCell ref="I34:J34"/>
    <mergeCell ref="I35:J35"/>
    <mergeCell ref="B36:B38"/>
    <mergeCell ref="I36:J36"/>
    <mergeCell ref="I37:J37"/>
    <mergeCell ref="I38:J38"/>
    <mergeCell ref="A40:J40"/>
    <mergeCell ref="A49:J49"/>
    <mergeCell ref="A51:J51"/>
    <mergeCell ref="A52:J52"/>
    <mergeCell ref="A54:J54"/>
  </mergeCells>
  <conditionalFormatting sqref="A42:A48">
    <cfRule type="cellIs" priority="2" operator="equal" aboveAverage="0" equalAverage="0" bottom="0" percent="0" rank="0" text="" dxfId="0">
      <formula>1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3</formula>
    </cfRule>
  </conditionalFormatting>
  <dataValidations count="2">
    <dataValidation allowBlank="true" errorStyle="stop" operator="between" prompt="Aus der Mannschaftsliste wählen" promptTitle="Mannschaft" showDropDown="false" showErrorMessage="false" showInputMessage="false" sqref="E18:E38 I18:I38" type="list">
      <formula1>$G$7:$G$13</formula1>
      <formula2>0</formula2>
    </dataValidation>
    <dataValidation allowBlank="true" errorStyle="stop" operator="greaterThanOrEqual" prompt="Ganze Zahl ≥ 0" promptTitle="Tore" showDropDown="false" showErrorMessage="false" showInputMessage="false" sqref="F18:F38 H18:H38" type="whole">
      <formula1>0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2026-08-03T12:10:01Z</dcterms:created>
  <dc:creator>openpyxl</dc:creator>
  <dc:description/>
  <dc:language>en-US</dc:language>
  <cp:lastModifiedBy/>
  <dcterms:modified xsi:type="dcterms:W3CDTF">2026-08-03T12:10:01Z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