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efährdungsbeurteilung" sheetId="1" state="visible" r:id="rId3"/>
    <sheet name="Listen" sheetId="2" state="hidden" r:id="rId4"/>
  </sheets>
  <definedNames>
    <definedName function="false" hidden="false" localSheetId="0" name="_xlnm.Print_Area" vbProcedure="false">Gefährdungsbeurteilung!$A$1:$N$54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3" authorId="0">
      <text>
        <r>
          <rPr>
            <sz val="10"/>
            <rFont val="Arial"/>
            <family val="2"/>
          </rPr>
          <t xml:space="preserve">Ausfüllhinweis:
• Weiße Felder = Eingabe.
• W (1-5) und S (1-5) je Gefährdung wählen (Dropdown).
• R = W×S und Risikostufe werden automatisch berechnet und eingefärbt.
• Maßnahmen nach TOP-Prinzip, Verantwortliche und Fristen eintragen.
• Auswahllisten auf Blatt 'Listen' (ausgeblendet).</t>
        </r>
      </text>
    </comment>
  </commentList>
</comments>
</file>

<file path=xl/sharedStrings.xml><?xml version="1.0" encoding="utf-8"?>
<sst xmlns="http://schemas.openxmlformats.org/spreadsheetml/2006/main" count="159" uniqueCount="128">
  <si>
    <t xml:space="preserve">⚠</t>
  </si>
  <si>
    <t xml:space="preserve">Muster Industrie GmbH
Werkstraße 8 · 40210 Düsseldorf
Arbeitssicherheit / HSE</t>
  </si>
  <si>
    <t xml:space="preserve">GEFÄHRDUNGSBEURTEILUNG</t>
  </si>
  <si>
    <t xml:space="preserve">Arbeitsschutz nach ArbSchG §§ 5/6 · Risikobewertung · Maßnahmenplan</t>
  </si>
  <si>
    <t xml:space="preserve">  1   ANGABEN ZUM ARBEITSBEREICH</t>
  </si>
  <si>
    <t xml:space="preserve">Unternehmen</t>
  </si>
  <si>
    <t xml:space="preserve">Muster Industrie GmbH</t>
  </si>
  <si>
    <t xml:space="preserve">Dok.-Nr.</t>
  </si>
  <si>
    <t xml:space="preserve">GBU-2026-007</t>
  </si>
  <si>
    <t xml:space="preserve">Arbeitsbereich</t>
  </si>
  <si>
    <t xml:space="preserve">Produktion / Montagehalle 2</t>
  </si>
  <si>
    <t xml:space="preserve">Erstellt am</t>
  </si>
  <si>
    <t xml:space="preserve">2026-03-02</t>
  </si>
  <si>
    <t xml:space="preserve">Tätigkeit</t>
  </si>
  <si>
    <t xml:space="preserve">Manuelle Montage &amp; innerbetrieblicher Transport</t>
  </si>
  <si>
    <t xml:space="preserve">Nächste Prüf.</t>
  </si>
  <si>
    <t xml:space="preserve">2027-03-02</t>
  </si>
  <si>
    <t xml:space="preserve">Erstellt von</t>
  </si>
  <si>
    <t xml:space="preserve">Fachkraft für Arbeitssicherheit (FaSi)</t>
  </si>
  <si>
    <t xml:space="preserve">Beteiligte</t>
  </si>
  <si>
    <t xml:space="preserve">Betriebsarzt, Betriebsrat, Bereichsleitung</t>
  </si>
  <si>
    <t xml:space="preserve">  2   BEWERTUNGSSKALEN &amp; RISIKOMATRIX (NOHL)</t>
  </si>
  <si>
    <t xml:space="preserve">Eintrittswahrscheinlichkeit (W)</t>
  </si>
  <si>
    <t xml:space="preserve">Schadensausmaß (S)</t>
  </si>
  <si>
    <t xml:space="preserve">1</t>
  </si>
  <si>
    <t xml:space="preserve">Unwahrscheinlich</t>
  </si>
  <si>
    <t xml:space="preserve">Leichte Verletzung</t>
  </si>
  <si>
    <t xml:space="preserve">2</t>
  </si>
  <si>
    <t xml:space="preserve">Selten</t>
  </si>
  <si>
    <t xml:space="preserve">Behandlungsbed. Verletzung</t>
  </si>
  <si>
    <t xml:space="preserve">3</t>
  </si>
  <si>
    <t xml:space="preserve">Möglich</t>
  </si>
  <si>
    <t xml:space="preserve">Ausfall mehrere Tage</t>
  </si>
  <si>
    <t xml:space="preserve">4</t>
  </si>
  <si>
    <t xml:space="preserve">Wahrscheinlich</t>
  </si>
  <si>
    <t xml:space="preserve">Schwere Verletzung</t>
  </si>
  <si>
    <t xml:space="preserve">5</t>
  </si>
  <si>
    <t xml:space="preserve">Sehr wahrscheinlich</t>
  </si>
  <si>
    <t xml:space="preserve">Bleibender Schaden / Tod</t>
  </si>
  <si>
    <t xml:space="preserve">Risikomatrix   ·   Risiko (R) = Wahrscheinlichkeit (W) × Schadensausmaß (S)</t>
  </si>
  <si>
    <t xml:space="preserve">S ↓ / W →</t>
  </si>
  <si>
    <t xml:space="preserve">Risikostufe</t>
  </si>
  <si>
    <t xml:space="preserve">Handlungsbedarf</t>
  </si>
  <si>
    <t xml:space="preserve">1 – 4</t>
  </si>
  <si>
    <t xml:space="preserve">gering – Maßnahmen optional</t>
  </si>
  <si>
    <t xml:space="preserve">5 – 9</t>
  </si>
  <si>
    <t xml:space="preserve">mittel – Maßnahmen planen</t>
  </si>
  <si>
    <t xml:space="preserve">10 – 15</t>
  </si>
  <si>
    <t xml:space="preserve">hoch – Maßnahmen zeitnah</t>
  </si>
  <si>
    <t xml:space="preserve">16 – 25</t>
  </si>
  <si>
    <t xml:space="preserve">sehr hoch – Sofortmaßnahmen</t>
  </si>
  <si>
    <t xml:space="preserve">TOP-Prinzip: Techn. → Organis. → Personenbez.</t>
  </si>
  <si>
    <t xml:space="preserve">  3   GEFÄHRDUNGEN · BEWERTUNG · MASSNAHMEN</t>
  </si>
  <si>
    <t xml:space="preserve">Nr.</t>
  </si>
  <si>
    <t xml:space="preserve">Arbeitsbereich /
Tätigkeit</t>
  </si>
  <si>
    <t xml:space="preserve">Gefährdungs-
faktor</t>
  </si>
  <si>
    <t xml:space="preserve">Konkrete Gefährdung</t>
  </si>
  <si>
    <t xml:space="preserve">W</t>
  </si>
  <si>
    <t xml:space="preserve">S</t>
  </si>
  <si>
    <t xml:space="preserve">R = W×S</t>
  </si>
  <si>
    <t xml:space="preserve">Maßnahmen (TOP-Prinzip)</t>
  </si>
  <si>
    <t xml:space="preserve">Verant-
wortlich</t>
  </si>
  <si>
    <t xml:space="preserve">Frist</t>
  </si>
  <si>
    <t xml:space="preserve">Status</t>
  </si>
  <si>
    <t xml:space="preserve">Montagehalle 2 / Transport</t>
  </si>
  <si>
    <t xml:space="preserve">Mechanisch</t>
  </si>
  <si>
    <t xml:space="preserve">Anfahren durch Flurförderzeuge (Gabelstapler)</t>
  </si>
  <si>
    <t xml:space="preserve">Getrennte Verkehrswege markieren; Warnsignale; Tempolimit 6 km/h</t>
  </si>
  <si>
    <t xml:space="preserve">M. Braun</t>
  </si>
  <si>
    <t xml:space="preserve">2026-04-15</t>
  </si>
  <si>
    <t xml:space="preserve">In Umsetzung</t>
  </si>
  <si>
    <t xml:space="preserve">Montageplatz / Handmontage</t>
  </si>
  <si>
    <t xml:space="preserve">Ergonomie</t>
  </si>
  <si>
    <t xml:space="preserve">Heben und Tragen schwerer Bauteile</t>
  </si>
  <si>
    <t xml:space="preserve">Hebehilfen bereitstellen; Unterweisung Rückengesundheit</t>
  </si>
  <si>
    <t xml:space="preserve">S. Klein</t>
  </si>
  <si>
    <t xml:space="preserve">2026-04-30</t>
  </si>
  <si>
    <t xml:space="preserve">Offen</t>
  </si>
  <si>
    <t xml:space="preserve">Montagehalle 2 / allgemein</t>
  </si>
  <si>
    <t xml:space="preserve">Sturz/Stolpern</t>
  </si>
  <si>
    <t xml:space="preserve">Stolpern über Kabel und Materialreste</t>
  </si>
  <si>
    <t xml:space="preserve">Kabelkanäle; feste Lagerplätze; Ordnung &amp; Sauberkeit (5S)</t>
  </si>
  <si>
    <t xml:space="preserve">T. Wagner</t>
  </si>
  <si>
    <t xml:space="preserve">2026-03-20</t>
  </si>
  <si>
    <t xml:space="preserve">Umgesetzt</t>
  </si>
  <si>
    <t xml:space="preserve">Werkbank / Bearbeitung</t>
  </si>
  <si>
    <t xml:space="preserve">Lärm</t>
  </si>
  <si>
    <t xml:space="preserve">Dauerlärm &gt; 85 dB(A) an Bearbeitungsmaschinen</t>
  </si>
  <si>
    <t xml:space="preserve">Lärmschutz an Maschine (Kapselung); Gehörschutz bereitstellen</t>
  </si>
  <si>
    <t xml:space="preserve">2026-05-10</t>
  </si>
  <si>
    <t xml:space="preserve">Lackierbereich (angrenzend)</t>
  </si>
  <si>
    <t xml:space="preserve">Gefahrstoffe</t>
  </si>
  <si>
    <t xml:space="preserve">Einatmen von Lösemitteldämpfen</t>
  </si>
  <si>
    <t xml:space="preserve">Absaugung technisch; Substitution prüfen; PSA Atemschutz</t>
  </si>
  <si>
    <t xml:space="preserve">Dr. R. Feld</t>
  </si>
  <si>
    <t xml:space="preserve">2026-06-01</t>
  </si>
  <si>
    <t xml:space="preserve">Bildschirmarbeitsplatz Büro</t>
  </si>
  <si>
    <t xml:space="preserve">Psychisch/Ergo</t>
  </si>
  <si>
    <t xml:space="preserve">Fehlhaltung &amp; Belastung bei Bildschirmarbeit</t>
  </si>
  <si>
    <t xml:space="preserve">Ergonomische Stühle; Unterweisung; Pausenregelung</t>
  </si>
  <si>
    <t xml:space="preserve">2026-04-05</t>
  </si>
  <si>
    <t xml:space="preserve">Elektro-Werkstatt</t>
  </si>
  <si>
    <t xml:space="preserve">Elektrisch</t>
  </si>
  <si>
    <t xml:space="preserve">Kontakt mit spannungsführenden Teilen</t>
  </si>
  <si>
    <t xml:space="preserve">Nur Elektrofachkraft; Prüfung ortsveränderl. Geräte (DGUV V3)</t>
  </si>
  <si>
    <t xml:space="preserve">2026-03-31</t>
  </si>
  <si>
    <t xml:space="preserve">  4   ZUSAMMENFASSUNG &amp; FREIGABE</t>
  </si>
  <si>
    <t xml:space="preserve">Gefährdungen gesamt</t>
  </si>
  <si>
    <t xml:space="preserve">gering</t>
  </si>
  <si>
    <t xml:space="preserve">mittel</t>
  </si>
  <si>
    <t xml:space="preserve">hoch</t>
  </si>
  <si>
    <t xml:space="preserve">sehr hoch</t>
  </si>
  <si>
    <t xml:space="preserve">offene Maßnahmen</t>
  </si>
  <si>
    <t xml:space="preserve">Hinweis: Die Gefährdungsbeurteilung ist bei Änderung der Arbeitsbedingungen, neuen Erkenntnissen oder nach Unfällen zu aktualisieren (ArbSchG §§ 5/6). Wirksamkeit der Maßnahmen regelmäßig prüfen.</t>
  </si>
  <si>
    <t xml:space="preserve">____________________________</t>
  </si>
  <si>
    <t xml:space="preserve">Arbeitgeber / Leitung</t>
  </si>
  <si>
    <t xml:space="preserve">Fachkraft f. Arbeitssicherheit</t>
  </si>
  <si>
    <t xml:space="preserve">Betriebsrat</t>
  </si>
  <si>
    <t xml:space="preserve">Vertraulich · Interne Arbeitsschutzdokumentation · Vorlage "Gefährdungsbeurteilung" · © 2026 Muster Industrie GmbH</t>
  </si>
  <si>
    <t xml:space="preserve">Skala</t>
  </si>
  <si>
    <t xml:space="preserve">Faktor</t>
  </si>
  <si>
    <t xml:space="preserve">Wirksam geprüft</t>
  </si>
  <si>
    <t xml:space="preserve">Biologisch</t>
  </si>
  <si>
    <t xml:space="preserve">Entfällt</t>
  </si>
  <si>
    <t xml:space="preserve">Brand/Explosion</t>
  </si>
  <si>
    <t xml:space="preserve">Klima/Temperatur</t>
  </si>
  <si>
    <t xml:space="preserve">Strahlung</t>
  </si>
  <si>
    <t xml:space="preserve">Organisation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</si>
</sst>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General"/>
  </numFmts>
  <fonts count="4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E8722B"/>
      <name val="Calibri"/>
      <family val="0"/>
      <charset val="1"/>
    </font>
    <font>
      <sz val="11"/>
      <color rgb="FF1E2530"/>
      <name val="Calibri"/>
      <family val="0"/>
      <charset val="1"/>
    </font>
    <font>
      <sz val="9"/>
      <color rgb="FFB7C6D6"/>
      <name val="Calibri"/>
      <family val="0"/>
      <charset val="1"/>
    </font>
    <font>
      <b val="true"/>
      <sz val="19"/>
      <color rgb="FFFFFFFF"/>
      <name val="Calibri"/>
      <family val="0"/>
      <charset val="1"/>
    </font>
    <font>
      <sz val="10"/>
      <color rgb="FF9FB2C6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b val="true"/>
      <sz val="10"/>
      <color rgb="FF233044"/>
      <name val="Calibri"/>
      <family val="0"/>
      <charset val="1"/>
    </font>
    <font>
      <sz val="10"/>
      <color rgb="FF1E2530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0"/>
      <color rgb="FF34506B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b val="true"/>
      <sz val="10"/>
      <color rgb="FF9A7D00"/>
      <name val="Calibri"/>
      <family val="0"/>
      <charset val="1"/>
    </font>
    <font>
      <b val="true"/>
      <sz val="10"/>
      <color rgb="FFB85C00"/>
      <name val="Calibri"/>
      <family val="0"/>
      <charset val="1"/>
    </font>
    <font>
      <b val="true"/>
      <sz val="10"/>
      <color rgb="FFB3261E"/>
      <name val="Calibri"/>
      <family val="0"/>
      <charset val="1"/>
    </font>
    <font>
      <b val="true"/>
      <sz val="9"/>
      <color rgb="FF2E7D32"/>
      <name val="Calibri"/>
      <family val="0"/>
      <charset val="1"/>
    </font>
    <font>
      <sz val="9"/>
      <color rgb="FF1E2530"/>
      <name val="Calibri"/>
      <family val="0"/>
      <charset val="1"/>
    </font>
    <font>
      <b val="true"/>
      <sz val="10"/>
      <color rgb="FF2E7D32"/>
      <name val="Calibri"/>
      <family val="0"/>
      <charset val="1"/>
    </font>
    <font>
      <b val="true"/>
      <sz val="9"/>
      <color rgb="FF9A7D00"/>
      <name val="Calibri"/>
      <family val="0"/>
      <charset val="1"/>
    </font>
    <font>
      <b val="true"/>
      <sz val="9"/>
      <color rgb="FFB85C00"/>
      <name val="Calibri"/>
      <family val="0"/>
      <charset val="1"/>
    </font>
    <font>
      <b val="true"/>
      <sz val="9"/>
      <color rgb="FFB3261E"/>
      <name val="Calibri"/>
      <family val="0"/>
      <charset val="1"/>
    </font>
    <font>
      <i val="true"/>
      <sz val="9"/>
      <color rgb="FF5D6B7A"/>
      <name val="Calibri"/>
      <family val="0"/>
      <charset val="1"/>
    </font>
    <font>
      <sz val="9"/>
      <color rgb="FF5D6B7A"/>
      <name val="Calibri"/>
      <family val="0"/>
      <charset val="1"/>
    </font>
    <font>
      <b val="true"/>
      <sz val="11"/>
      <color rgb="FF1E2530"/>
      <name val="Calibri"/>
      <family val="0"/>
      <charset val="1"/>
    </font>
    <font>
      <b val="true"/>
      <sz val="9"/>
      <color rgb="FF1E2530"/>
      <name val="Calibri"/>
      <family val="0"/>
      <charset val="1"/>
    </font>
    <font>
      <b val="true"/>
      <sz val="14"/>
      <color rgb="FF233044"/>
      <name val="Calibri"/>
      <family val="0"/>
      <charset val="1"/>
    </font>
    <font>
      <b val="true"/>
      <sz val="14"/>
      <color rgb="FF2E7D32"/>
      <name val="Calibri"/>
      <family val="0"/>
      <charset val="1"/>
    </font>
    <font>
      <b val="true"/>
      <sz val="14"/>
      <color rgb="FF9A7D00"/>
      <name val="Calibri"/>
      <family val="0"/>
      <charset val="1"/>
    </font>
    <font>
      <b val="true"/>
      <sz val="14"/>
      <color rgb="FFB85C00"/>
      <name val="Calibri"/>
      <family val="0"/>
      <charset val="1"/>
    </font>
    <font>
      <b val="true"/>
      <sz val="14"/>
      <color rgb="FFB3261E"/>
      <name val="Calibri"/>
      <family val="0"/>
      <charset val="1"/>
    </font>
    <font>
      <b val="true"/>
      <sz val="14"/>
      <color rgb="FFE8722B"/>
      <name val="Calibri"/>
      <family val="0"/>
      <charset val="1"/>
    </font>
    <font>
      <sz val="10"/>
      <color rgb="FF5D6B7A"/>
      <name val="Calibri"/>
      <family val="0"/>
      <charset val="1"/>
    </font>
    <font>
      <b val="true"/>
      <sz val="9"/>
      <color rgb="FF233044"/>
      <name val="Calibri"/>
      <family val="0"/>
      <charset val="1"/>
    </font>
    <font>
      <i val="true"/>
      <sz val="8"/>
      <color rgb="FF5D6B7A"/>
      <name val="Calibri"/>
      <family val="0"/>
      <charset val="1"/>
    </font>
    <font>
      <sz val="10"/>
      <name val="Arial"/>
      <family val="2"/>
    </font>
    <font>
      <b val="true"/>
      <sz val="11"/>
      <color rgb="FFFFFFFF"/>
      <name val="Calibri"/>
      <family val="0"/>
      <charset val="1"/>
    </font>
    <font>
      <sz val="10"/>
      <name val="Calibri"/>
      <family val="0"/>
      <charset val="1"/>
    </font>
  </fonts>
  <fills count="14">
    <fill>
      <patternFill patternType="none"/>
    </fill>
    <fill>
      <patternFill patternType="gray125"/>
    </fill>
    <fill>
      <patternFill patternType="solid">
        <fgColor rgb="FF233044"/>
        <bgColor rgb="FF1E2530"/>
      </patternFill>
    </fill>
    <fill>
      <patternFill patternType="solid">
        <fgColor rgb="FFE8722B"/>
        <bgColor rgb="FFFF8080"/>
      </patternFill>
    </fill>
    <fill>
      <patternFill patternType="solid">
        <fgColor rgb="FF34506B"/>
        <bgColor rgb="FF233044"/>
      </patternFill>
    </fill>
    <fill>
      <patternFill patternType="solid">
        <fgColor rgb="FFD5DFEA"/>
        <bgColor rgb="FFD6EAD8"/>
      </patternFill>
    </fill>
    <fill>
      <patternFill patternType="solid">
        <fgColor rgb="FFFFFFFF"/>
        <bgColor rgb="FFF6F8FB"/>
      </patternFill>
    </fill>
    <fill>
      <patternFill patternType="solid">
        <fgColor rgb="FF5A7CA0"/>
        <bgColor rgb="FF5D6B7A"/>
      </patternFill>
    </fill>
    <fill>
      <patternFill patternType="solid">
        <fgColor rgb="FFEBF0F5"/>
        <bgColor rgb="FFF6F8FB"/>
      </patternFill>
    </fill>
    <fill>
      <patternFill patternType="solid">
        <fgColor rgb="FFF6F8FB"/>
        <bgColor rgb="FFFFFFFF"/>
      </patternFill>
    </fill>
    <fill>
      <patternFill patternType="solid">
        <fgColor rgb="FFFBF0C4"/>
        <bgColor rgb="FFFBDCBE"/>
      </patternFill>
    </fill>
    <fill>
      <patternFill patternType="solid">
        <fgColor rgb="FFFBDCBE"/>
        <bgColor rgb="FFF5D0CD"/>
      </patternFill>
    </fill>
    <fill>
      <patternFill patternType="solid">
        <fgColor rgb="FFF5D0CD"/>
        <bgColor rgb="FFFBDCBE"/>
      </patternFill>
    </fill>
    <fill>
      <patternFill patternType="solid">
        <fgColor rgb="FFD6EAD8"/>
        <bgColor rgb="FFD5DFEA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AEBECE"/>
      </left>
      <right style="thin">
        <color rgb="FFAEBECE"/>
      </right>
      <top style="thin">
        <color rgb="FFAEBECE"/>
      </top>
      <bottom style="thin">
        <color rgb="FFAEBECE"/>
      </bottom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1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1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1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1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1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1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11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3" fillId="1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1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9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4" fillId="9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8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9" fillId="8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26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8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19" fillId="8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5" fillId="6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9" fillId="6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26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6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19" fillId="6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9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9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8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9" fillId="1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30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31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32" fillId="1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33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9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ont>
        <name val="Calibri"/>
        <charset val="1"/>
        <family val="0"/>
        <b val="1"/>
        <color rgb="FF2E7D32"/>
        <sz val="11"/>
      </font>
      <fill>
        <patternFill>
          <bgColor rgb="FFD6EAD8"/>
        </patternFill>
      </fill>
    </dxf>
    <dxf>
      <font>
        <name val="Calibri"/>
        <charset val="1"/>
        <family val="0"/>
        <b val="1"/>
        <color rgb="FF9A7D00"/>
        <sz val="11"/>
      </font>
      <fill>
        <patternFill>
          <bgColor rgb="FFFBF0C4"/>
        </patternFill>
      </fill>
    </dxf>
    <dxf>
      <font>
        <name val="Calibri"/>
        <charset val="1"/>
        <family val="0"/>
        <b val="1"/>
        <color rgb="FFB85C00"/>
        <sz val="11"/>
      </font>
      <fill>
        <patternFill>
          <bgColor rgb="FFFBDCBE"/>
        </patternFill>
      </fill>
    </dxf>
    <dxf>
      <font>
        <name val="Calibri"/>
        <charset val="1"/>
        <family val="0"/>
        <b val="1"/>
        <color rgb="FFB3261E"/>
        <sz val="11"/>
      </font>
      <fill>
        <patternFill>
          <bgColor rgb="FFF5D0CD"/>
        </patternFill>
      </fill>
    </dxf>
    <dxf>
      <font>
        <name val="Calibri"/>
        <charset val="1"/>
        <family val="0"/>
        <b val="1"/>
        <color rgb="FF2E7D32"/>
        <sz val="9"/>
      </font>
      <fill>
        <patternFill>
          <bgColor rgb="FFD6EAD8"/>
        </patternFill>
      </fill>
    </dxf>
    <dxf>
      <font>
        <name val="Calibri"/>
        <charset val="1"/>
        <family val="0"/>
        <b val="1"/>
        <color rgb="FF9A7D00"/>
        <sz val="9"/>
      </font>
      <fill>
        <patternFill>
          <bgColor rgb="FFFBF0C4"/>
        </patternFill>
      </fill>
    </dxf>
    <dxf>
      <font>
        <name val="Calibri"/>
        <charset val="1"/>
        <family val="0"/>
        <b val="1"/>
        <color rgb="FFB85C00"/>
        <sz val="9"/>
      </font>
      <fill>
        <patternFill>
          <bgColor rgb="FFFBDCBE"/>
        </patternFill>
      </fill>
    </dxf>
    <dxf>
      <font>
        <name val="Calibri"/>
        <charset val="1"/>
        <family val="0"/>
        <b val="1"/>
        <color rgb="FFB3261E"/>
        <sz val="9"/>
      </font>
      <fill>
        <patternFill>
          <bgColor rgb="FFF5D0C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A7D00"/>
      <rgbColor rgb="FF800080"/>
      <rgbColor rgb="FF008080"/>
      <rgbColor rgb="FFB7C6D6"/>
      <rgbColor rgb="FF5A7CA0"/>
      <rgbColor rgb="FF9FB2C6"/>
      <rgbColor rgb="FFB85C00"/>
      <rgbColor rgb="FFFBF0C4"/>
      <rgbColor rgb="FFEBF0F5"/>
      <rgbColor rgb="FF660066"/>
      <rgbColor rgb="FFFF8080"/>
      <rgbColor rgb="FF0066CC"/>
      <rgbColor rgb="FFD5DFE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8FB"/>
      <rgbColor rgb="FFD6EAD8"/>
      <rgbColor rgb="FFF5D0CD"/>
      <rgbColor rgb="FFAEBECE"/>
      <rgbColor rgb="FFFF99CC"/>
      <rgbColor rgb="FFCC99FF"/>
      <rgbColor rgb="FFFBDCBE"/>
      <rgbColor rgb="FF3366FF"/>
      <rgbColor rgb="FF33CCCC"/>
      <rgbColor rgb="FF99CC00"/>
      <rgbColor rgb="FFFFCC00"/>
      <rgbColor rgb="FFFF9900"/>
      <rgbColor rgb="FFE8722B"/>
      <rgbColor rgb="FF5D6B7A"/>
      <rgbColor rgb="FF969696"/>
      <rgbColor rgb="FF003366"/>
      <rgbColor rgb="FF2E7D32"/>
      <rgbColor rgb="FF003300"/>
      <rgbColor rgb="FF1E2530"/>
      <rgbColor rgb="FFB3261E"/>
      <rgbColor rgb="FF993366"/>
      <rgbColor rgb="FF34506B"/>
      <rgbColor rgb="FF2330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M5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4.5"/>
    <col collapsed="false" customWidth="true" hidden="false" outlineLevel="0" max="3" min="3" style="0" width="16"/>
    <col collapsed="false" customWidth="true" hidden="false" outlineLevel="0" max="4" min="4" style="0" width="17"/>
    <col collapsed="false" customWidth="true" hidden="false" outlineLevel="0" max="5" min="5" style="0" width="24"/>
    <col collapsed="false" customWidth="true" hidden="false" outlineLevel="0" max="7" min="6" style="0" width="5.51"/>
    <col collapsed="false" customWidth="true" hidden="false" outlineLevel="0" max="8" min="8" style="0" width="7"/>
    <col collapsed="false" customWidth="true" hidden="false" outlineLevel="0" max="9" min="9" style="0" width="11"/>
    <col collapsed="false" customWidth="true" hidden="false" outlineLevel="0" max="10" min="10" style="0" width="30"/>
    <col collapsed="false" customWidth="true" hidden="false" outlineLevel="0" max="11" min="11" style="0" width="11"/>
    <col collapsed="false" customWidth="true" hidden="false" outlineLevel="0" max="12" min="12" style="0" width="12"/>
    <col collapsed="false" customWidth="true" hidden="false" outlineLevel="0" max="13" min="13" style="0" width="13"/>
    <col collapsed="false" customWidth="true" hidden="false" outlineLevel="0" max="14" min="14" style="0" width="2.2"/>
  </cols>
  <sheetData>
    <row r="1" customFormat="false" ht="7.5" hidden="false" customHeight="true" outlineLevel="0" collapsed="false"/>
    <row r="2" customFormat="false" ht="9.75" hidden="false" customHeight="true" outlineLevel="0" collapsed="false">
      <c r="B2" s="1" t="s">
        <v>0</v>
      </c>
      <c r="C2" s="2"/>
      <c r="D2" s="2"/>
      <c r="E2" s="2"/>
      <c r="F2" s="2"/>
      <c r="G2" s="2"/>
      <c r="H2" s="2"/>
      <c r="I2" s="3" t="s">
        <v>1</v>
      </c>
      <c r="J2" s="3"/>
      <c r="K2" s="3"/>
      <c r="L2" s="3"/>
      <c r="M2" s="3"/>
    </row>
    <row r="3" customFormat="false" ht="24" hidden="false" customHeight="true" outlineLevel="0" collapsed="false">
      <c r="B3" s="1"/>
      <c r="C3" s="4" t="s">
        <v>2</v>
      </c>
      <c r="D3" s="4"/>
      <c r="E3" s="4"/>
      <c r="F3" s="4"/>
      <c r="G3" s="4"/>
      <c r="H3" s="4"/>
      <c r="I3" s="3"/>
      <c r="J3" s="3"/>
      <c r="K3" s="3"/>
      <c r="L3" s="3"/>
      <c r="M3" s="3"/>
    </row>
    <row r="4" customFormat="false" ht="15.75" hidden="false" customHeight="true" outlineLevel="0" collapsed="false">
      <c r="B4" s="1"/>
      <c r="C4" s="5" t="s">
        <v>3</v>
      </c>
      <c r="D4" s="5"/>
      <c r="E4" s="5"/>
      <c r="F4" s="5"/>
      <c r="G4" s="5"/>
      <c r="H4" s="5"/>
      <c r="I4" s="3"/>
      <c r="J4" s="3"/>
      <c r="K4" s="3"/>
      <c r="L4" s="3"/>
      <c r="M4" s="3"/>
    </row>
    <row r="5" customFormat="false" ht="3.75" hidden="false" customHeight="true" outlineLevel="0" collapsed="false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customFormat="false" ht="6" hidden="false" customHeight="true" outlineLevel="0" collapsed="false"/>
    <row r="7" customFormat="false" ht="21.75" hidden="false" customHeight="true" outlineLevel="0" collapsed="false">
      <c r="B7" s="7" t="s">
        <v>4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customFormat="false" ht="3.75" hidden="false" customHeight="true" outlineLevel="0" collapsed="false"/>
    <row r="9" customFormat="false" ht="19.5" hidden="false" customHeight="true" outlineLevel="0" collapsed="false">
      <c r="B9" s="8" t="s">
        <v>5</v>
      </c>
      <c r="C9" s="8"/>
      <c r="D9" s="9" t="s">
        <v>6</v>
      </c>
      <c r="E9" s="9"/>
      <c r="F9" s="9"/>
      <c r="G9" s="9"/>
      <c r="H9" s="9"/>
      <c r="I9" s="8" t="s">
        <v>7</v>
      </c>
      <c r="J9" s="9" t="s">
        <v>8</v>
      </c>
      <c r="K9" s="9"/>
      <c r="L9" s="9"/>
      <c r="M9" s="9"/>
    </row>
    <row r="10" customFormat="false" ht="19.5" hidden="false" customHeight="true" outlineLevel="0" collapsed="false">
      <c r="B10" s="8" t="s">
        <v>9</v>
      </c>
      <c r="C10" s="8"/>
      <c r="D10" s="9" t="s">
        <v>10</v>
      </c>
      <c r="E10" s="9"/>
      <c r="F10" s="9"/>
      <c r="G10" s="9"/>
      <c r="H10" s="9"/>
      <c r="I10" s="8" t="s">
        <v>11</v>
      </c>
      <c r="J10" s="10" t="s">
        <v>12</v>
      </c>
      <c r="K10" s="10"/>
      <c r="L10" s="10"/>
      <c r="M10" s="10"/>
    </row>
    <row r="11" customFormat="false" ht="19.5" hidden="false" customHeight="true" outlineLevel="0" collapsed="false">
      <c r="B11" s="8" t="s">
        <v>13</v>
      </c>
      <c r="C11" s="8"/>
      <c r="D11" s="9" t="s">
        <v>14</v>
      </c>
      <c r="E11" s="9"/>
      <c r="F11" s="9"/>
      <c r="G11" s="9"/>
      <c r="H11" s="9"/>
      <c r="I11" s="8" t="s">
        <v>15</v>
      </c>
      <c r="J11" s="10" t="s">
        <v>16</v>
      </c>
      <c r="K11" s="10"/>
      <c r="L11" s="10"/>
      <c r="M11" s="10"/>
    </row>
    <row r="12" customFormat="false" ht="19.5" hidden="false" customHeight="true" outlineLevel="0" collapsed="false">
      <c r="B12" s="8" t="s">
        <v>17</v>
      </c>
      <c r="C12" s="8"/>
      <c r="D12" s="9" t="s">
        <v>18</v>
      </c>
      <c r="E12" s="9"/>
      <c r="F12" s="9"/>
      <c r="G12" s="9"/>
      <c r="H12" s="9"/>
      <c r="I12" s="8" t="s">
        <v>19</v>
      </c>
      <c r="J12" s="9" t="s">
        <v>20</v>
      </c>
      <c r="K12" s="9"/>
      <c r="L12" s="9"/>
      <c r="M12" s="9"/>
    </row>
    <row r="13" customFormat="false" ht="9.75" hidden="false" customHeight="true" outlineLevel="0" collapsed="false"/>
    <row r="14" customFormat="false" ht="21.75" hidden="false" customHeight="true" outlineLevel="0" collapsed="false">
      <c r="B14" s="7" t="s">
        <v>21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customFormat="false" ht="3.75" hidden="false" customHeight="true" outlineLevel="0" collapsed="false"/>
    <row r="16" customFormat="false" ht="18" hidden="false" customHeight="true" outlineLevel="0" collapsed="false">
      <c r="B16" s="11" t="s">
        <v>22</v>
      </c>
      <c r="C16" s="11"/>
      <c r="D16" s="11"/>
      <c r="E16" s="11"/>
      <c r="H16" s="11" t="s">
        <v>23</v>
      </c>
      <c r="I16" s="11"/>
      <c r="J16" s="11"/>
      <c r="K16" s="11"/>
      <c r="L16" s="11"/>
      <c r="M16" s="11"/>
    </row>
    <row r="17" customFormat="false" ht="16.5" hidden="false" customHeight="true" outlineLevel="0" collapsed="false">
      <c r="B17" s="12" t="s">
        <v>24</v>
      </c>
      <c r="C17" s="13" t="s">
        <v>25</v>
      </c>
      <c r="D17" s="13"/>
      <c r="E17" s="13"/>
      <c r="H17" s="12" t="s">
        <v>24</v>
      </c>
      <c r="I17" s="13" t="s">
        <v>26</v>
      </c>
      <c r="J17" s="13"/>
      <c r="K17" s="13"/>
      <c r="L17" s="13"/>
      <c r="M17" s="13"/>
    </row>
    <row r="18" customFormat="false" ht="16.5" hidden="false" customHeight="true" outlineLevel="0" collapsed="false">
      <c r="B18" s="14" t="s">
        <v>27</v>
      </c>
      <c r="C18" s="9" t="s">
        <v>28</v>
      </c>
      <c r="D18" s="9"/>
      <c r="E18" s="9"/>
      <c r="H18" s="14" t="s">
        <v>27</v>
      </c>
      <c r="I18" s="9" t="s">
        <v>29</v>
      </c>
      <c r="J18" s="9"/>
      <c r="K18" s="9"/>
      <c r="L18" s="9"/>
      <c r="M18" s="9"/>
    </row>
    <row r="19" customFormat="false" ht="16.5" hidden="false" customHeight="true" outlineLevel="0" collapsed="false">
      <c r="B19" s="12" t="s">
        <v>30</v>
      </c>
      <c r="C19" s="13" t="s">
        <v>31</v>
      </c>
      <c r="D19" s="13"/>
      <c r="E19" s="13"/>
      <c r="H19" s="12" t="s">
        <v>30</v>
      </c>
      <c r="I19" s="13" t="s">
        <v>32</v>
      </c>
      <c r="J19" s="13"/>
      <c r="K19" s="13"/>
      <c r="L19" s="13"/>
      <c r="M19" s="13"/>
    </row>
    <row r="20" customFormat="false" ht="16.5" hidden="false" customHeight="true" outlineLevel="0" collapsed="false">
      <c r="B20" s="14" t="s">
        <v>33</v>
      </c>
      <c r="C20" s="9" t="s">
        <v>34</v>
      </c>
      <c r="D20" s="9"/>
      <c r="E20" s="9"/>
      <c r="H20" s="14" t="s">
        <v>33</v>
      </c>
      <c r="I20" s="9" t="s">
        <v>35</v>
      </c>
      <c r="J20" s="9"/>
      <c r="K20" s="9"/>
      <c r="L20" s="9"/>
      <c r="M20" s="9"/>
    </row>
    <row r="21" customFormat="false" ht="16.5" hidden="false" customHeight="true" outlineLevel="0" collapsed="false">
      <c r="B21" s="12" t="s">
        <v>36</v>
      </c>
      <c r="C21" s="13" t="s">
        <v>37</v>
      </c>
      <c r="D21" s="13"/>
      <c r="E21" s="13"/>
      <c r="H21" s="12" t="s">
        <v>36</v>
      </c>
      <c r="I21" s="13" t="s">
        <v>38</v>
      </c>
      <c r="J21" s="13"/>
      <c r="K21" s="13"/>
      <c r="L21" s="13"/>
      <c r="M21" s="13"/>
    </row>
    <row r="23" customFormat="false" ht="18" hidden="false" customHeight="true" outlineLevel="0" collapsed="false">
      <c r="B23" s="15" t="s">
        <v>39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</row>
    <row r="24" customFormat="false" ht="15.75" hidden="false" customHeight="true" outlineLevel="0" collapsed="false">
      <c r="C24" s="16" t="s">
        <v>40</v>
      </c>
      <c r="D24" s="17" t="n">
        <v>1</v>
      </c>
      <c r="E24" s="17" t="n">
        <v>2</v>
      </c>
      <c r="F24" s="17" t="n">
        <v>3</v>
      </c>
      <c r="G24" s="17" t="n">
        <v>4</v>
      </c>
      <c r="H24" s="17" t="n">
        <v>5</v>
      </c>
      <c r="J24" s="16" t="s">
        <v>41</v>
      </c>
      <c r="K24" s="16" t="s">
        <v>42</v>
      </c>
      <c r="L24" s="16"/>
      <c r="M24" s="16"/>
    </row>
    <row r="25" customFormat="false" ht="15.75" hidden="false" customHeight="true" outlineLevel="0" collapsed="false">
      <c r="C25" s="17" t="n">
        <v>5</v>
      </c>
      <c r="D25" s="18" t="n">
        <v>5</v>
      </c>
      <c r="E25" s="19" t="n">
        <v>10</v>
      </c>
      <c r="F25" s="19" t="n">
        <v>15</v>
      </c>
      <c r="G25" s="20" t="n">
        <v>20</v>
      </c>
      <c r="H25" s="20" t="n">
        <v>25</v>
      </c>
      <c r="J25" s="21" t="s">
        <v>43</v>
      </c>
      <c r="K25" s="22" t="s">
        <v>44</v>
      </c>
      <c r="L25" s="22"/>
      <c r="M25" s="22"/>
    </row>
    <row r="26" customFormat="false" ht="15.75" hidden="false" customHeight="true" outlineLevel="0" collapsed="false">
      <c r="C26" s="17" t="n">
        <v>4</v>
      </c>
      <c r="D26" s="23" t="n">
        <v>4</v>
      </c>
      <c r="E26" s="18" t="n">
        <v>8</v>
      </c>
      <c r="F26" s="19" t="n">
        <v>12</v>
      </c>
      <c r="G26" s="20" t="n">
        <v>16</v>
      </c>
      <c r="H26" s="20" t="n">
        <v>20</v>
      </c>
      <c r="J26" s="24" t="s">
        <v>45</v>
      </c>
      <c r="K26" s="25" t="s">
        <v>46</v>
      </c>
      <c r="L26" s="25"/>
      <c r="M26" s="25"/>
    </row>
    <row r="27" customFormat="false" ht="15.75" hidden="false" customHeight="true" outlineLevel="0" collapsed="false">
      <c r="C27" s="17" t="n">
        <v>3</v>
      </c>
      <c r="D27" s="23" t="n">
        <v>3</v>
      </c>
      <c r="E27" s="18" t="n">
        <v>6</v>
      </c>
      <c r="F27" s="18" t="n">
        <v>9</v>
      </c>
      <c r="G27" s="19" t="n">
        <v>12</v>
      </c>
      <c r="H27" s="19" t="n">
        <v>15</v>
      </c>
      <c r="J27" s="26" t="s">
        <v>47</v>
      </c>
      <c r="K27" s="27" t="s">
        <v>48</v>
      </c>
      <c r="L27" s="27"/>
      <c r="M27" s="27"/>
    </row>
    <row r="28" customFormat="false" ht="15.75" hidden="false" customHeight="true" outlineLevel="0" collapsed="false">
      <c r="C28" s="17" t="n">
        <v>2</v>
      </c>
      <c r="D28" s="23" t="n">
        <v>2</v>
      </c>
      <c r="E28" s="23" t="n">
        <v>4</v>
      </c>
      <c r="F28" s="18" t="n">
        <v>6</v>
      </c>
      <c r="G28" s="18" t="n">
        <v>8</v>
      </c>
      <c r="H28" s="19" t="n">
        <v>10</v>
      </c>
      <c r="J28" s="28" t="s">
        <v>49</v>
      </c>
      <c r="K28" s="29" t="s">
        <v>50</v>
      </c>
      <c r="L28" s="29"/>
      <c r="M28" s="29"/>
    </row>
    <row r="29" customFormat="false" ht="15.75" hidden="false" customHeight="true" outlineLevel="0" collapsed="false">
      <c r="C29" s="17" t="n">
        <v>1</v>
      </c>
      <c r="D29" s="23" t="n">
        <v>1</v>
      </c>
      <c r="E29" s="23" t="n">
        <v>2</v>
      </c>
      <c r="F29" s="23" t="n">
        <v>3</v>
      </c>
      <c r="G29" s="23" t="n">
        <v>4</v>
      </c>
      <c r="H29" s="18" t="n">
        <v>5</v>
      </c>
      <c r="J29" s="30"/>
      <c r="K29" s="31" t="s">
        <v>51</v>
      </c>
      <c r="L29" s="31"/>
      <c r="M29" s="31"/>
    </row>
    <row r="30" customFormat="false" ht="9.75" hidden="false" customHeight="true" outlineLevel="0" collapsed="false"/>
    <row r="31" customFormat="false" ht="21.75" hidden="false" customHeight="true" outlineLevel="0" collapsed="false">
      <c r="B31" s="7" t="s">
        <v>52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</row>
    <row r="32" customFormat="false" ht="3.75" hidden="false" customHeight="true" outlineLevel="0" collapsed="false"/>
    <row r="33" customFormat="false" ht="30" hidden="false" customHeight="true" outlineLevel="0" collapsed="false">
      <c r="B33" s="32" t="s">
        <v>53</v>
      </c>
      <c r="C33" s="33" t="s">
        <v>54</v>
      </c>
      <c r="D33" s="33" t="s">
        <v>55</v>
      </c>
      <c r="E33" s="33" t="s">
        <v>56</v>
      </c>
      <c r="F33" s="32" t="s">
        <v>57</v>
      </c>
      <c r="G33" s="32" t="s">
        <v>58</v>
      </c>
      <c r="H33" s="32" t="s">
        <v>59</v>
      </c>
      <c r="I33" s="32" t="s">
        <v>41</v>
      </c>
      <c r="J33" s="33" t="s">
        <v>60</v>
      </c>
      <c r="K33" s="33" t="s">
        <v>61</v>
      </c>
      <c r="L33" s="32" t="s">
        <v>62</v>
      </c>
      <c r="M33" s="32" t="s">
        <v>63</v>
      </c>
    </row>
    <row r="34" customFormat="false" ht="39.75" hidden="false" customHeight="true" outlineLevel="0" collapsed="false">
      <c r="B34" s="34" t="n">
        <v>1</v>
      </c>
      <c r="C34" s="35" t="s">
        <v>64</v>
      </c>
      <c r="D34" s="35" t="s">
        <v>65</v>
      </c>
      <c r="E34" s="35" t="s">
        <v>66</v>
      </c>
      <c r="F34" s="12" t="n">
        <v>4</v>
      </c>
      <c r="G34" s="12" t="n">
        <v>5</v>
      </c>
      <c r="H34" s="36" t="n">
        <f aca="false">F34*G34</f>
        <v>20</v>
      </c>
      <c r="I34" s="37" t="str">
        <f aca="false">IF(H34="","",IF(H34&lt;=4,"gering",IF(H34&lt;=9,"mittel",IF(H34&lt;=15,"hoch","sehr hoch"))))</f>
        <v>sehr hoch</v>
      </c>
      <c r="J34" s="35" t="s">
        <v>67</v>
      </c>
      <c r="K34" s="38" t="s">
        <v>68</v>
      </c>
      <c r="L34" s="39" t="s">
        <v>69</v>
      </c>
      <c r="M34" s="38" t="s">
        <v>70</v>
      </c>
    </row>
    <row r="35" customFormat="false" ht="39.75" hidden="false" customHeight="true" outlineLevel="0" collapsed="false">
      <c r="B35" s="40" t="n">
        <v>2</v>
      </c>
      <c r="C35" s="41" t="s">
        <v>71</v>
      </c>
      <c r="D35" s="41" t="s">
        <v>72</v>
      </c>
      <c r="E35" s="41" t="s">
        <v>73</v>
      </c>
      <c r="F35" s="14" t="n">
        <v>4</v>
      </c>
      <c r="G35" s="14" t="n">
        <v>3</v>
      </c>
      <c r="H35" s="42" t="n">
        <f aca="false">F35*G35</f>
        <v>12</v>
      </c>
      <c r="I35" s="43" t="str">
        <f aca="false">IF(H35="","",IF(H35&lt;=4,"gering",IF(H35&lt;=9,"mittel",IF(H35&lt;=15,"hoch","sehr hoch"))))</f>
        <v>hoch</v>
      </c>
      <c r="J35" s="41" t="s">
        <v>74</v>
      </c>
      <c r="K35" s="44" t="s">
        <v>75</v>
      </c>
      <c r="L35" s="45" t="s">
        <v>76</v>
      </c>
      <c r="M35" s="44" t="s">
        <v>77</v>
      </c>
    </row>
    <row r="36" customFormat="false" ht="39.75" hidden="false" customHeight="true" outlineLevel="0" collapsed="false">
      <c r="B36" s="34" t="n">
        <v>3</v>
      </c>
      <c r="C36" s="35" t="s">
        <v>78</v>
      </c>
      <c r="D36" s="35" t="s">
        <v>79</v>
      </c>
      <c r="E36" s="35" t="s">
        <v>80</v>
      </c>
      <c r="F36" s="12" t="n">
        <v>3</v>
      </c>
      <c r="G36" s="12" t="n">
        <v>2</v>
      </c>
      <c r="H36" s="36" t="n">
        <f aca="false">F36*G36</f>
        <v>6</v>
      </c>
      <c r="I36" s="37" t="str">
        <f aca="false">IF(H36="","",IF(H36&lt;=4,"gering",IF(H36&lt;=9,"mittel",IF(H36&lt;=15,"hoch","sehr hoch"))))</f>
        <v>mittel</v>
      </c>
      <c r="J36" s="35" t="s">
        <v>81</v>
      </c>
      <c r="K36" s="38" t="s">
        <v>82</v>
      </c>
      <c r="L36" s="39" t="s">
        <v>83</v>
      </c>
      <c r="M36" s="38" t="s">
        <v>84</v>
      </c>
    </row>
    <row r="37" customFormat="false" ht="39.75" hidden="false" customHeight="true" outlineLevel="0" collapsed="false">
      <c r="B37" s="40" t="n">
        <v>4</v>
      </c>
      <c r="C37" s="41" t="s">
        <v>85</v>
      </c>
      <c r="D37" s="41" t="s">
        <v>86</v>
      </c>
      <c r="E37" s="41" t="s">
        <v>87</v>
      </c>
      <c r="F37" s="14" t="n">
        <v>3</v>
      </c>
      <c r="G37" s="14" t="n">
        <v>3</v>
      </c>
      <c r="H37" s="42" t="n">
        <f aca="false">F37*G37</f>
        <v>9</v>
      </c>
      <c r="I37" s="43" t="str">
        <f aca="false">IF(H37="","",IF(H37&lt;=4,"gering",IF(H37&lt;=9,"mittel",IF(H37&lt;=15,"hoch","sehr hoch"))))</f>
        <v>mittel</v>
      </c>
      <c r="J37" s="41" t="s">
        <v>88</v>
      </c>
      <c r="K37" s="44" t="s">
        <v>68</v>
      </c>
      <c r="L37" s="45" t="s">
        <v>89</v>
      </c>
      <c r="M37" s="44" t="s">
        <v>77</v>
      </c>
    </row>
    <row r="38" customFormat="false" ht="39.75" hidden="false" customHeight="true" outlineLevel="0" collapsed="false">
      <c r="B38" s="34" t="n">
        <v>5</v>
      </c>
      <c r="C38" s="35" t="s">
        <v>90</v>
      </c>
      <c r="D38" s="35" t="s">
        <v>91</v>
      </c>
      <c r="E38" s="35" t="s">
        <v>92</v>
      </c>
      <c r="F38" s="12" t="n">
        <v>2</v>
      </c>
      <c r="G38" s="12" t="n">
        <v>4</v>
      </c>
      <c r="H38" s="36" t="n">
        <f aca="false">F38*G38</f>
        <v>8</v>
      </c>
      <c r="I38" s="37" t="str">
        <f aca="false">IF(H38="","",IF(H38&lt;=4,"gering",IF(H38&lt;=9,"mittel",IF(H38&lt;=15,"hoch","sehr hoch"))))</f>
        <v>mittel</v>
      </c>
      <c r="J38" s="35" t="s">
        <v>93</v>
      </c>
      <c r="K38" s="38" t="s">
        <v>94</v>
      </c>
      <c r="L38" s="39" t="s">
        <v>95</v>
      </c>
      <c r="M38" s="38" t="s">
        <v>77</v>
      </c>
    </row>
    <row r="39" customFormat="false" ht="39.75" hidden="false" customHeight="true" outlineLevel="0" collapsed="false">
      <c r="B39" s="40" t="n">
        <v>6</v>
      </c>
      <c r="C39" s="41" t="s">
        <v>96</v>
      </c>
      <c r="D39" s="41" t="s">
        <v>97</v>
      </c>
      <c r="E39" s="41" t="s">
        <v>98</v>
      </c>
      <c r="F39" s="14" t="n">
        <v>4</v>
      </c>
      <c r="G39" s="14" t="n">
        <v>1</v>
      </c>
      <c r="H39" s="42" t="n">
        <f aca="false">F39*G39</f>
        <v>4</v>
      </c>
      <c r="I39" s="43" t="str">
        <f aca="false">IF(H39="","",IF(H39&lt;=4,"gering",IF(H39&lt;=9,"mittel",IF(H39&lt;=15,"hoch","sehr hoch"))))</f>
        <v>gering</v>
      </c>
      <c r="J39" s="41" t="s">
        <v>99</v>
      </c>
      <c r="K39" s="44" t="s">
        <v>75</v>
      </c>
      <c r="L39" s="45" t="s">
        <v>100</v>
      </c>
      <c r="M39" s="44" t="s">
        <v>84</v>
      </c>
    </row>
    <row r="40" customFormat="false" ht="39.75" hidden="false" customHeight="true" outlineLevel="0" collapsed="false">
      <c r="B40" s="34" t="n">
        <v>7</v>
      </c>
      <c r="C40" s="35" t="s">
        <v>101</v>
      </c>
      <c r="D40" s="35" t="s">
        <v>102</v>
      </c>
      <c r="E40" s="35" t="s">
        <v>103</v>
      </c>
      <c r="F40" s="12" t="n">
        <v>2</v>
      </c>
      <c r="G40" s="12" t="n">
        <v>5</v>
      </c>
      <c r="H40" s="36" t="n">
        <f aca="false">F40*G40</f>
        <v>10</v>
      </c>
      <c r="I40" s="37" t="str">
        <f aca="false">IF(H40="","",IF(H40&lt;=4,"gering",IF(H40&lt;=9,"mittel",IF(H40&lt;=15,"hoch","sehr hoch"))))</f>
        <v>hoch</v>
      </c>
      <c r="J40" s="35" t="s">
        <v>104</v>
      </c>
      <c r="K40" s="38" t="s">
        <v>82</v>
      </c>
      <c r="L40" s="39" t="s">
        <v>105</v>
      </c>
      <c r="M40" s="38" t="s">
        <v>70</v>
      </c>
    </row>
    <row r="41" customFormat="false" ht="39.75" hidden="false" customHeight="true" outlineLevel="0" collapsed="false">
      <c r="B41" s="40" t="n">
        <v>8</v>
      </c>
      <c r="C41" s="41"/>
      <c r="D41" s="41"/>
      <c r="E41" s="41"/>
      <c r="F41" s="46"/>
      <c r="G41" s="46"/>
      <c r="H41" s="42" t="str">
        <f aca="false">IF(F41="","",F41*G41)</f>
        <v/>
      </c>
      <c r="I41" s="43" t="str">
        <f aca="false">IF(H41="","",IF(H41&lt;=4,"gering",IF(H41&lt;=9,"mittel",IF(H41&lt;=15,"hoch","sehr hoch"))))</f>
        <v/>
      </c>
      <c r="J41" s="41"/>
      <c r="K41" s="47"/>
      <c r="L41" s="48"/>
      <c r="M41" s="47"/>
    </row>
    <row r="42" customFormat="false" ht="39.75" hidden="false" customHeight="true" outlineLevel="0" collapsed="false">
      <c r="B42" s="34" t="n">
        <v>9</v>
      </c>
      <c r="C42" s="35"/>
      <c r="D42" s="35"/>
      <c r="E42" s="35"/>
      <c r="F42" s="49"/>
      <c r="G42" s="49"/>
      <c r="H42" s="36" t="str">
        <f aca="false">IF(F42="","",F42*G42)</f>
        <v/>
      </c>
      <c r="I42" s="37" t="str">
        <f aca="false">IF(H42="","",IF(H42&lt;=4,"gering",IF(H42&lt;=9,"mittel",IF(H42&lt;=15,"hoch","sehr hoch"))))</f>
        <v/>
      </c>
      <c r="J42" s="35"/>
      <c r="K42" s="50"/>
      <c r="L42" s="51"/>
      <c r="M42" s="50"/>
    </row>
    <row r="43" customFormat="false" ht="39.75" hidden="false" customHeight="true" outlineLevel="0" collapsed="false">
      <c r="B43" s="40" t="n">
        <v>10</v>
      </c>
      <c r="C43" s="41"/>
      <c r="D43" s="41"/>
      <c r="E43" s="41"/>
      <c r="F43" s="46"/>
      <c r="G43" s="46"/>
      <c r="H43" s="42" t="str">
        <f aca="false">IF(F43="","",F43*G43)</f>
        <v/>
      </c>
      <c r="I43" s="43" t="str">
        <f aca="false">IF(H43="","",IF(H43&lt;=4,"gering",IF(H43&lt;=9,"mittel",IF(H43&lt;=15,"hoch","sehr hoch"))))</f>
        <v/>
      </c>
      <c r="J43" s="41"/>
      <c r="K43" s="47"/>
      <c r="L43" s="48"/>
      <c r="M43" s="47"/>
    </row>
    <row r="44" customFormat="false" ht="9.75" hidden="false" customHeight="true" outlineLevel="0" collapsed="false"/>
    <row r="45" customFormat="false" ht="21.75" hidden="false" customHeight="true" outlineLevel="0" collapsed="false">
      <c r="B45" s="7" t="s">
        <v>106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</row>
    <row r="46" customFormat="false" ht="3.75" hidden="false" customHeight="true" outlineLevel="0" collapsed="false"/>
    <row r="47" customFormat="false" ht="15.75" hidden="false" customHeight="true" outlineLevel="0" collapsed="false">
      <c r="B47" s="16" t="s">
        <v>107</v>
      </c>
      <c r="C47" s="16"/>
      <c r="D47" s="16" t="s">
        <v>108</v>
      </c>
      <c r="E47" s="16"/>
      <c r="F47" s="16" t="s">
        <v>109</v>
      </c>
      <c r="G47" s="16"/>
      <c r="H47" s="16" t="s">
        <v>110</v>
      </c>
      <c r="I47" s="16"/>
      <c r="J47" s="16" t="s">
        <v>111</v>
      </c>
      <c r="K47" s="16"/>
      <c r="L47" s="16" t="s">
        <v>112</v>
      </c>
      <c r="M47" s="16"/>
    </row>
    <row r="48" customFormat="false" ht="25.5" hidden="false" customHeight="true" outlineLevel="0" collapsed="false">
      <c r="B48" s="52" t="n">
        <f aca="false">COUNT(H34:H43)</f>
        <v>7</v>
      </c>
      <c r="C48" s="52"/>
      <c r="D48" s="53" t="n">
        <f aca="false">COUNTIF(I34:I43,"gering")</f>
        <v>1</v>
      </c>
      <c r="E48" s="53"/>
      <c r="F48" s="54" t="n">
        <f aca="false">COUNTIF(I34:I43,"mittel")</f>
        <v>3</v>
      </c>
      <c r="G48" s="54"/>
      <c r="H48" s="55" t="n">
        <f aca="false">COUNTIF(I34:I43,"hoch")</f>
        <v>2</v>
      </c>
      <c r="I48" s="55"/>
      <c r="J48" s="56" t="n">
        <f aca="false">COUNTIF(I34:I43,"sehr hoch")</f>
        <v>1</v>
      </c>
      <c r="K48" s="56"/>
      <c r="L48" s="57" t="n">
        <f aca="false">COUNTIF(M34:M43,"Offen")</f>
        <v>3</v>
      </c>
      <c r="M48" s="57"/>
    </row>
    <row r="49" customFormat="false" ht="30" hidden="false" customHeight="true" outlineLevel="0" collapsed="false">
      <c r="B49" s="58" t="s">
        <v>113</v>
      </c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</row>
    <row r="51" customFormat="false" ht="21.75" hidden="false" customHeight="true" outlineLevel="0" collapsed="false">
      <c r="C51" s="59" t="s">
        <v>114</v>
      </c>
      <c r="D51" s="59"/>
      <c r="E51" s="59"/>
      <c r="G51" s="59" t="s">
        <v>114</v>
      </c>
      <c r="H51" s="59"/>
      <c r="I51" s="59"/>
      <c r="K51" s="59" t="s">
        <v>114</v>
      </c>
      <c r="L51" s="59"/>
      <c r="M51" s="59"/>
    </row>
    <row r="52" customFormat="false" ht="15" hidden="false" customHeight="false" outlineLevel="0" collapsed="false">
      <c r="C52" s="60" t="s">
        <v>115</v>
      </c>
      <c r="D52" s="60"/>
      <c r="E52" s="60"/>
      <c r="G52" s="60" t="s">
        <v>116</v>
      </c>
      <c r="H52" s="60"/>
      <c r="I52" s="60"/>
      <c r="K52" s="60" t="s">
        <v>117</v>
      </c>
      <c r="L52" s="60"/>
      <c r="M52" s="60"/>
    </row>
    <row r="54" customFormat="false" ht="15.75" hidden="false" customHeight="true" outlineLevel="0" collapsed="false">
      <c r="B54" s="61" t="s">
        <v>118</v>
      </c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</row>
  </sheetData>
  <mergeCells count="59">
    <mergeCell ref="B2:B4"/>
    <mergeCell ref="I2:M4"/>
    <mergeCell ref="C3:H3"/>
    <mergeCell ref="C4:H4"/>
    <mergeCell ref="B7:M7"/>
    <mergeCell ref="B9:C9"/>
    <mergeCell ref="D9:H9"/>
    <mergeCell ref="J9:M9"/>
    <mergeCell ref="B10:C10"/>
    <mergeCell ref="D10:H10"/>
    <mergeCell ref="J10:M10"/>
    <mergeCell ref="B11:C11"/>
    <mergeCell ref="D11:H11"/>
    <mergeCell ref="J11:M11"/>
    <mergeCell ref="B12:C12"/>
    <mergeCell ref="D12:H12"/>
    <mergeCell ref="J12:M12"/>
    <mergeCell ref="B14:M14"/>
    <mergeCell ref="B16:E16"/>
    <mergeCell ref="H16:M16"/>
    <mergeCell ref="C17:E17"/>
    <mergeCell ref="I17:M17"/>
    <mergeCell ref="C18:E18"/>
    <mergeCell ref="I18:M18"/>
    <mergeCell ref="C19:E19"/>
    <mergeCell ref="I19:M19"/>
    <mergeCell ref="C20:E20"/>
    <mergeCell ref="I20:M20"/>
    <mergeCell ref="C21:E21"/>
    <mergeCell ref="I21:M21"/>
    <mergeCell ref="B23:M23"/>
    <mergeCell ref="K24:M24"/>
    <mergeCell ref="K25:M25"/>
    <mergeCell ref="K26:M26"/>
    <mergeCell ref="K27:M27"/>
    <mergeCell ref="K28:M28"/>
    <mergeCell ref="K29:M29"/>
    <mergeCell ref="B31:M31"/>
    <mergeCell ref="B45:M45"/>
    <mergeCell ref="B47:C47"/>
    <mergeCell ref="D47:E47"/>
    <mergeCell ref="F47:G47"/>
    <mergeCell ref="H47:I47"/>
    <mergeCell ref="J47:K47"/>
    <mergeCell ref="L47:M47"/>
    <mergeCell ref="B48:C48"/>
    <mergeCell ref="D48:E48"/>
    <mergeCell ref="F48:G48"/>
    <mergeCell ref="H48:I48"/>
    <mergeCell ref="J48:K48"/>
    <mergeCell ref="L48:M48"/>
    <mergeCell ref="B49:M49"/>
    <mergeCell ref="C51:E51"/>
    <mergeCell ref="G51:I51"/>
    <mergeCell ref="K51:M51"/>
    <mergeCell ref="C52:E52"/>
    <mergeCell ref="G52:I52"/>
    <mergeCell ref="K52:M52"/>
    <mergeCell ref="B54:M54"/>
  </mergeCells>
  <conditionalFormatting sqref="H34:H43">
    <cfRule type="cellIs" priority="2" operator="between" aboveAverage="0" equalAverage="0" bottom="0" percent="0" rank="0" text="" dxfId="0">
      <formula>1</formula>
      <formula>4</formula>
    </cfRule>
    <cfRule type="cellIs" priority="3" operator="between" aboveAverage="0" equalAverage="0" bottom="0" percent="0" rank="0" text="" dxfId="1">
      <formula>5</formula>
      <formula>9</formula>
    </cfRule>
    <cfRule type="cellIs" priority="4" operator="between" aboveAverage="0" equalAverage="0" bottom="0" percent="0" rank="0" text="" dxfId="2">
      <formula>10</formula>
      <formula>15</formula>
    </cfRule>
    <cfRule type="cellIs" priority="5" operator="between" aboveAverage="0" equalAverage="0" bottom="0" percent="0" rank="0" text="" dxfId="3">
      <formula>16</formula>
      <formula>25</formula>
    </cfRule>
  </conditionalFormatting>
  <conditionalFormatting sqref="I34:I43">
    <cfRule type="cellIs" priority="6" operator="equal" aboveAverage="0" equalAverage="0" bottom="0" percent="0" rank="0" text="" dxfId="4">
      <formula>"gering"</formula>
    </cfRule>
    <cfRule type="cellIs" priority="7" operator="equal" aboveAverage="0" equalAverage="0" bottom="0" percent="0" rank="0" text="" dxfId="5">
      <formula>"mittel"</formula>
    </cfRule>
    <cfRule type="cellIs" priority="8" operator="equal" aboveAverage="0" equalAverage="0" bottom="0" percent="0" rank="0" text="" dxfId="6">
      <formula>"hoch"</formula>
    </cfRule>
    <cfRule type="cellIs" priority="9" operator="equal" aboveAverage="0" equalAverage="0" bottom="0" percent="0" rank="0" text="" dxfId="7">
      <formula>"sehr hoch"</formula>
    </cfRule>
  </conditionalFormatting>
  <conditionalFormatting sqref="M34:M43">
    <cfRule type="cellIs" priority="10" operator="equal" aboveAverage="0" equalAverage="0" bottom="0" percent="0" rank="0" text="" dxfId="4">
      <formula>"Umgesetzt"</formula>
    </cfRule>
    <cfRule type="cellIs" priority="11" operator="equal" aboveAverage="0" equalAverage="0" bottom="0" percent="0" rank="0" text="" dxfId="4">
      <formula>"Wirksam geprüft"</formula>
    </cfRule>
    <cfRule type="cellIs" priority="12" operator="equal" aboveAverage="0" equalAverage="0" bottom="0" percent="0" rank="0" text="" dxfId="5">
      <formula>"In Umsetzung"</formula>
    </cfRule>
    <cfRule type="cellIs" priority="13" operator="equal" aboveAverage="0" equalAverage="0" bottom="0" percent="0" rank="0" text="" dxfId="7">
      <formula>"Offen"</formula>
    </cfRule>
  </conditionalFormatting>
  <conditionalFormatting sqref="L34:L43">
    <cfRule type="expression" priority="14" aboveAverage="0" equalAverage="0" bottom="0" percent="0" rank="0" text="" dxfId="7">
      <formula>AND(L34&lt;&gt;"",L34&lt;TODAY(),$M34&lt;&gt;"Umgesetzt",$M34&lt;&gt;"Wirksam geprüft")</formula>
    </cfRule>
  </conditionalFormatting>
  <dataValidations count="4">
    <dataValidation allowBlank="true" errorStyle="stop" operator="between" showDropDown="false" showErrorMessage="false" showInputMessage="false" sqref="F34:F43" type="list">
      <formula1>Listen!$A$2:$A$6</formula1>
      <formula2>0</formula2>
    </dataValidation>
    <dataValidation allowBlank="true" errorStyle="stop" operator="between" showDropDown="false" showErrorMessage="false" showInputMessage="false" sqref="G34:G43" type="list">
      <formula1>Listen!$A$2:$A$6</formula1>
      <formula2>0</formula2>
    </dataValidation>
    <dataValidation allowBlank="true" errorStyle="stop" operator="between" showDropDown="false" showErrorMessage="false" showInputMessage="false" sqref="M34:M43" type="list">
      <formula1>Listen!$B$2:$B$6</formula1>
      <formula2>0</formula2>
    </dataValidation>
    <dataValidation allowBlank="true" errorStyle="stop" operator="between" showDropDown="false" showErrorMessage="false" showInputMessage="false" sqref="D34:D43" type="list">
      <formula1>Listen!$C$2:$C$13</formula1>
      <formula2>0</formula2>
    </dataValidation>
  </dataValidation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" min="1" style="0" width="18"/>
  </cols>
  <sheetData>
    <row r="1" customFormat="false" ht="15" hidden="false" customHeight="false" outlineLevel="0" collapsed="false">
      <c r="A1" s="62" t="s">
        <v>119</v>
      </c>
      <c r="B1" s="62" t="s">
        <v>63</v>
      </c>
      <c r="C1" s="62" t="s">
        <v>120</v>
      </c>
    </row>
    <row r="2" customFormat="false" ht="15" hidden="false" customHeight="false" outlineLevel="0" collapsed="false">
      <c r="A2" s="63" t="s">
        <v>24</v>
      </c>
      <c r="B2" s="63" t="s">
        <v>77</v>
      </c>
      <c r="C2" s="63" t="s">
        <v>65</v>
      </c>
    </row>
    <row r="3" customFormat="false" ht="15" hidden="false" customHeight="false" outlineLevel="0" collapsed="false">
      <c r="A3" s="63" t="s">
        <v>27</v>
      </c>
      <c r="B3" s="63" t="s">
        <v>70</v>
      </c>
      <c r="C3" s="63" t="s">
        <v>102</v>
      </c>
    </row>
    <row r="4" customFormat="false" ht="15" hidden="false" customHeight="false" outlineLevel="0" collapsed="false">
      <c r="A4" s="63" t="s">
        <v>30</v>
      </c>
      <c r="B4" s="63" t="s">
        <v>84</v>
      </c>
      <c r="C4" s="63" t="s">
        <v>91</v>
      </c>
    </row>
    <row r="5" customFormat="false" ht="15" hidden="false" customHeight="false" outlineLevel="0" collapsed="false">
      <c r="A5" s="63" t="s">
        <v>33</v>
      </c>
      <c r="B5" s="63" t="s">
        <v>121</v>
      </c>
      <c r="C5" s="63" t="s">
        <v>122</v>
      </c>
    </row>
    <row r="6" customFormat="false" ht="15" hidden="false" customHeight="false" outlineLevel="0" collapsed="false">
      <c r="A6" s="63" t="s">
        <v>36</v>
      </c>
      <c r="B6" s="63" t="s">
        <v>123</v>
      </c>
      <c r="C6" s="63" t="s">
        <v>124</v>
      </c>
    </row>
    <row r="7" customFormat="false" ht="15" hidden="false" customHeight="false" outlineLevel="0" collapsed="false">
      <c r="C7" s="63" t="s">
        <v>86</v>
      </c>
    </row>
    <row r="8" customFormat="false" ht="15" hidden="false" customHeight="false" outlineLevel="0" collapsed="false">
      <c r="C8" s="63" t="s">
        <v>125</v>
      </c>
    </row>
    <row r="9" customFormat="false" ht="15" hidden="false" customHeight="false" outlineLevel="0" collapsed="false">
      <c r="C9" s="63" t="s">
        <v>126</v>
      </c>
    </row>
    <row r="10" customFormat="false" ht="15" hidden="false" customHeight="false" outlineLevel="0" collapsed="false">
      <c r="C10" s="63" t="s">
        <v>72</v>
      </c>
    </row>
    <row r="11" customFormat="false" ht="15" hidden="false" customHeight="false" outlineLevel="0" collapsed="false">
      <c r="C11" s="63" t="s">
        <v>79</v>
      </c>
    </row>
    <row r="12" customFormat="false" ht="15" hidden="false" customHeight="false" outlineLevel="0" collapsed="false">
      <c r="C12" s="63" t="s">
        <v>97</v>
      </c>
    </row>
    <row r="13" customFormat="false" ht="15" hidden="false" customHeight="false" outlineLevel="0" collapsed="false">
      <c r="C13" s="63" t="s">
        <v>127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2026-09-06T16:29:44Z</dcterms:created>
  <dc:creator>openpyxl</dc:creator>
  <dc:description/>
  <dc:language>en-US</dc:language>
  <cp:lastModifiedBy/>
  <dcterms:modified xsi:type="dcterms:W3CDTF">2026-09-06T16:29:44Z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