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Generador\"/>
    </mc:Choice>
  </mc:AlternateContent>
  <xr:revisionPtr revIDLastSave="0" documentId="13_ncr:1_{6FAD6AA7-3959-4A08-8F4C-B83B00BB7744}" xr6:coauthVersionLast="47" xr6:coauthVersionMax="47" xr10:uidLastSave="{00000000-0000-0000-0000-000000000000}"/>
  <bookViews>
    <workbookView xWindow="-26070" yWindow="2700" windowWidth="25500" windowHeight="13500" tabRatio="500" xr2:uid="{00000000-000D-0000-FFFF-FFFF00000000}"/>
  </bookViews>
  <sheets>
    <sheet name="Kontoauszug" sheetId="1" r:id="rId1"/>
  </sheets>
  <definedNames>
    <definedName name="_xlnm.Print_Area" localSheetId="0">Kontoauszug!$A$1:$J$63</definedName>
    <definedName name="_xlnm.Print_Titles" localSheetId="0">Kontoauszug!$18:$18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54" i="1" l="1"/>
  <c r="H54" i="1" s="1"/>
  <c r="F54" i="1"/>
  <c r="G53" i="1"/>
  <c r="H53" i="1" s="1"/>
  <c r="F53" i="1"/>
  <c r="G52" i="1"/>
  <c r="H52" i="1" s="1"/>
  <c r="F52" i="1"/>
  <c r="H51" i="1"/>
  <c r="G51" i="1"/>
  <c r="F51" i="1"/>
  <c r="G50" i="1"/>
  <c r="H50" i="1" s="1"/>
  <c r="F50" i="1"/>
  <c r="G49" i="1"/>
  <c r="F49" i="1"/>
  <c r="H49" i="1" s="1"/>
  <c r="G48" i="1"/>
  <c r="F48" i="1"/>
  <c r="H48" i="1" s="1"/>
  <c r="G47" i="1"/>
  <c r="H47" i="1" s="1"/>
  <c r="F47" i="1"/>
  <c r="G46" i="1"/>
  <c r="H46" i="1" s="1"/>
  <c r="F46" i="1"/>
  <c r="G45" i="1"/>
  <c r="H45" i="1" s="1"/>
  <c r="F45" i="1"/>
  <c r="F55" i="1" s="1"/>
  <c r="H41" i="1"/>
  <c r="I41" i="1" s="1"/>
  <c r="G41" i="1"/>
  <c r="I40" i="1"/>
  <c r="B40" i="1"/>
  <c r="I39" i="1"/>
  <c r="B39" i="1"/>
  <c r="I38" i="1"/>
  <c r="B38" i="1"/>
  <c r="I37" i="1"/>
  <c r="B37" i="1"/>
  <c r="I36" i="1"/>
  <c r="B36" i="1"/>
  <c r="I35" i="1"/>
  <c r="B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F14" i="1"/>
  <c r="D14" i="1"/>
  <c r="H14" i="1" s="1"/>
  <c r="G55" i="1" l="1"/>
  <c r="H5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4" authorId="0" shapeId="0" xr:uid="{00000000-0006-0000-0000-000001000000}">
      <text>
        <r>
          <rPr>
            <sz val="10"/>
            <rFont val="Arial"/>
            <family val="2"/>
          </rPr>
          <t>Eingabefeld: Startsaldo des Zeitraums hier eintragen.</t>
        </r>
      </text>
    </comment>
  </commentList>
</comments>
</file>

<file path=xl/sharedStrings.xml><?xml version="1.0" encoding="utf-8"?>
<sst xmlns="http://schemas.openxmlformats.org/spreadsheetml/2006/main" count="93" uniqueCount="70">
  <si>
    <t>KONTOAUSZUG</t>
  </si>
  <si>
    <t>Auszug-Nr.  01 / 2027
Zeitraum  01.01.2027 – 31.01.2027</t>
  </si>
  <si>
    <t>KONTOINHABER</t>
  </si>
  <si>
    <t>BANKVERBINDUNG</t>
  </si>
  <si>
    <t>Name</t>
  </si>
  <si>
    <t>Lena Hofmann</t>
  </si>
  <si>
    <t>Bank</t>
  </si>
  <si>
    <t>Rheinland Direktbank AG</t>
  </si>
  <si>
    <t>Straße</t>
  </si>
  <si>
    <t>Ahornweg 14</t>
  </si>
  <si>
    <t>IBAN</t>
  </si>
  <si>
    <t>DE68 5001 0517 5402 3099 44</t>
  </si>
  <si>
    <t>PLZ / Ort</t>
  </si>
  <si>
    <t>50667 Köln</t>
  </si>
  <si>
    <t>BIC</t>
  </si>
  <si>
    <t>RHDBDEFF201</t>
  </si>
  <si>
    <t>Kunden-Nr.</t>
  </si>
  <si>
    <t>KD-100482</t>
  </si>
  <si>
    <t>Währung</t>
  </si>
  <si>
    <t>EUR</t>
  </si>
  <si>
    <t>ANFANGSSALDO (ÜBERTRAG)</t>
  </si>
  <si>
    <t>GUTSCHRIFTEN GESAMT</t>
  </si>
  <si>
    <t>BELASTUNGEN GESAMT</t>
  </si>
  <si>
    <t>ENDSALDO (KONTOSTAND)</t>
  </si>
  <si>
    <t>KONTOBEWEGUNGEN</t>
  </si>
  <si>
    <t>Nr.</t>
  </si>
  <si>
    <t>Buchungs-
datum</t>
  </si>
  <si>
    <t>Wert-
stellung</t>
  </si>
  <si>
    <t>Buchungstext</t>
  </si>
  <si>
    <t>Kategorie</t>
  </si>
  <si>
    <t>Belastung (−)</t>
  </si>
  <si>
    <t>Gutschrift (+)</t>
  </si>
  <si>
    <t>Saldo</t>
  </si>
  <si>
    <t>Dauerauftrag Miete</t>
  </si>
  <si>
    <t>Wohnen</t>
  </si>
  <si>
    <t>Kartenzahlung Supermarkt</t>
  </si>
  <si>
    <t>Lebensmittel</t>
  </si>
  <si>
    <t>Lastschrift Stromabschlag</t>
  </si>
  <si>
    <t>Nebenkosten</t>
  </si>
  <si>
    <t>Bargeldauszahlung Geldautomat</t>
  </si>
  <si>
    <t>Bargeld</t>
  </si>
  <si>
    <t>Kartenzahlung Tankstelle</t>
  </si>
  <si>
    <t>Mobilität</t>
  </si>
  <si>
    <t>Onlinekauf Elektronik</t>
  </si>
  <si>
    <t>Sonstiges</t>
  </si>
  <si>
    <t>Gutschrift Rückerstattung</t>
  </si>
  <si>
    <t>Sonstige Einnahmen</t>
  </si>
  <si>
    <t>Beitrag Haftpflichtversicherung</t>
  </si>
  <si>
    <t>Versicherung</t>
  </si>
  <si>
    <t>Abonnement Streamingdienst</t>
  </si>
  <si>
    <t>Freizeit</t>
  </si>
  <si>
    <t>Überweisung Handwerkerrechnung</t>
  </si>
  <si>
    <t>Gehaltseingang</t>
  </si>
  <si>
    <t>Einkommen</t>
  </si>
  <si>
    <t>Kartenzahlung Drogerie</t>
  </si>
  <si>
    <t>Lastschrift Mobilfunk</t>
  </si>
  <si>
    <t>Zinsgutschrift</t>
  </si>
  <si>
    <t>Kartenzahlung Restaurant</t>
  </si>
  <si>
    <t>Summe</t>
  </si>
  <si>
    <t>AUSWERTUNG NACH KATEGORIE</t>
  </si>
  <si>
    <t>Belastungen</t>
  </si>
  <si>
    <t>Gutschriften</t>
  </si>
  <si>
    <t>Netto</t>
  </si>
  <si>
    <t>HINWEISE ZUR NUTZUNG</t>
  </si>
  <si>
    <t>•</t>
  </si>
  <si>
    <t>Gelb hinterlegte Felder sind Eingabefelder – hier tragen Sie Ihre eigenen Werte ein (z. B. den Anfangssaldo).</t>
  </si>
  <si>
    <t>Der Saldo wird automatisch fortgeschrieben: Anfangssaldo + Gutschriften − Belastungen.</t>
  </si>
  <si>
    <t>Neue Buchungen einfach in die nächste freie Zeile eintragen; Summen und Auswertung aktualisieren sich von selbst.</t>
  </si>
  <si>
    <t>Die Kategorie lässt sich per Auswahlliste wählen. Ein negativer Saldo wird rot hervorgehoben.</t>
  </si>
  <si>
    <t>Alle Beträge in EUR. Die eingetragenen Daten sind Beispielwerte zur Veranschaulichung.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</si>
</sst>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dd\.mm\.yyyy"/>
  </numFmts>
  <fonts count="21" x14ac:knownFonts="1">
    <font>
      <sz val="11"/>
      <color theme="1"/>
      <name val="Calibri"/>
      <family val="2"/>
      <charset val="1"/>
    </font>
    <font>
      <b/>
      <sz val="26"/>
      <color rgb="FFFFFFFF"/>
      <name val="Calibri"/>
      <charset val="1"/>
    </font>
    <font>
      <sz val="10"/>
      <color rgb="FFCFE0E4"/>
      <name val="Calibri"/>
      <charset val="1"/>
    </font>
    <font>
      <b/>
      <sz val="9"/>
      <color rgb="FF1C5A69"/>
      <name val="Calibri"/>
      <charset val="1"/>
    </font>
    <font>
      <sz val="9"/>
      <color rgb="FF5C7076"/>
      <name val="Calibri"/>
      <charset val="1"/>
    </font>
    <font>
      <sz val="10"/>
      <color rgb="FF1E2A2E"/>
      <name val="Calibri"/>
      <charset val="1"/>
    </font>
    <font>
      <b/>
      <sz val="8"/>
      <color rgb="FF5C7076"/>
      <name val="Calibri"/>
      <charset val="1"/>
    </font>
    <font>
      <b/>
      <sz val="8"/>
      <color rgb="FFCFE0E4"/>
      <name val="Calibri"/>
      <charset val="1"/>
    </font>
    <font>
      <b/>
      <sz val="15"/>
      <color rgb="FF1F4E79"/>
      <name val="Calibri"/>
      <charset val="1"/>
    </font>
    <font>
      <b/>
      <sz val="15"/>
      <color rgb="FF1F7A46"/>
      <name val="Calibri"/>
      <charset val="1"/>
    </font>
    <font>
      <b/>
      <sz val="15"/>
      <color rgb="FFB23A2E"/>
      <name val="Calibri"/>
      <charset val="1"/>
    </font>
    <font>
      <b/>
      <sz val="15"/>
      <color rgb="FFFFFFFF"/>
      <name val="Calibri"/>
      <charset val="1"/>
    </font>
    <font>
      <b/>
      <sz val="9"/>
      <color rgb="FFFFFFFF"/>
      <name val="Calibri"/>
      <charset val="1"/>
    </font>
    <font>
      <sz val="10"/>
      <color rgb="FFB23A2E"/>
      <name val="Calibri"/>
      <charset val="1"/>
    </font>
    <font>
      <sz val="10"/>
      <color rgb="FF1F7A46"/>
      <name val="Calibri"/>
      <charset val="1"/>
    </font>
    <font>
      <b/>
      <sz val="10"/>
      <color rgb="FF1E2A2E"/>
      <name val="Calibri"/>
      <charset val="1"/>
    </font>
    <font>
      <b/>
      <sz val="10"/>
      <color rgb="FF1C5A69"/>
      <name val="Calibri"/>
      <charset val="1"/>
    </font>
    <font>
      <b/>
      <sz val="10"/>
      <color rgb="FFB23A2E"/>
      <name val="Calibri"/>
      <charset val="1"/>
    </font>
    <font>
      <b/>
      <sz val="10"/>
      <color rgb="FF1F7A46"/>
      <name val="Calibri"/>
      <charset val="1"/>
    </font>
    <font>
      <b/>
      <sz val="10"/>
      <color rgb="FFA6842F"/>
      <name val="Calibri"/>
      <charset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123B45"/>
        <bgColor rgb="FF1E2A2E"/>
      </patternFill>
    </fill>
    <fill>
      <patternFill patternType="solid">
        <fgColor rgb="FFC8A24B"/>
        <bgColor rgb="FFA6842F"/>
      </patternFill>
    </fill>
    <fill>
      <patternFill patternType="solid">
        <fgColor rgb="FFFFFFFF"/>
        <bgColor rgb="FFF7FAFA"/>
      </patternFill>
    </fill>
    <fill>
      <patternFill patternType="solid">
        <fgColor rgb="FF1C5A69"/>
        <bgColor rgb="FF1F4E79"/>
      </patternFill>
    </fill>
    <fill>
      <patternFill patternType="solid">
        <fgColor rgb="FFFFF7E0"/>
        <bgColor rgb="FFF7FAFA"/>
      </patternFill>
    </fill>
    <fill>
      <patternFill patternType="solid">
        <fgColor rgb="FFF2F7F8"/>
        <bgColor rgb="FFF7FAFA"/>
      </patternFill>
    </fill>
    <fill>
      <patternFill patternType="solid">
        <fgColor rgb="FFEAF1F2"/>
        <bgColor rgb="FFE8EEEF"/>
      </patternFill>
    </fill>
    <fill>
      <patternFill patternType="solid">
        <fgColor rgb="FFF7FAFA"/>
        <bgColor rgb="FFF2F7F8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C8A24B"/>
      </bottom>
      <diagonal/>
    </border>
    <border>
      <left style="thin">
        <color rgb="FFD9E2E4"/>
      </left>
      <right style="thin">
        <color rgb="FFD9E2E4"/>
      </right>
      <top style="medium">
        <color rgb="FFC8A24B"/>
      </top>
      <bottom/>
      <diagonal/>
    </border>
    <border>
      <left style="thin">
        <color rgb="FF1C5A69"/>
      </left>
      <right style="thin">
        <color rgb="FF1C5A69"/>
      </right>
      <top style="thin">
        <color rgb="FF1C5A69"/>
      </top>
      <bottom/>
      <diagonal/>
    </border>
    <border>
      <left style="thin">
        <color rgb="FFE6C866"/>
      </left>
      <right style="thin">
        <color rgb="FFE6C866"/>
      </right>
      <top style="thin">
        <color rgb="FFE6C866"/>
      </top>
      <bottom style="thin">
        <color rgb="FFE6C866"/>
      </bottom>
      <diagonal/>
    </border>
    <border>
      <left style="thin">
        <color rgb="FFD9E2E4"/>
      </left>
      <right style="thin">
        <color rgb="FFD9E2E4"/>
      </right>
      <top/>
      <bottom style="thin">
        <color rgb="FFD9E2E4"/>
      </bottom>
      <diagonal/>
    </border>
    <border>
      <left style="thin">
        <color rgb="FF1C5A69"/>
      </left>
      <right style="thin">
        <color rgb="FF1C5A69"/>
      </right>
      <top/>
      <bottom style="thin">
        <color rgb="FF1C5A69"/>
      </bottom>
      <diagonal/>
    </border>
    <border>
      <left style="thin">
        <color rgb="FFFFFFFF"/>
      </left>
      <right style="thin">
        <color rgb="FFFFFFFF"/>
      </right>
      <top style="thin">
        <color rgb="FF1C5A69"/>
      </top>
      <bottom style="medium">
        <color rgb="FFC8A24B"/>
      </bottom>
      <diagonal/>
    </border>
    <border>
      <left style="thin">
        <color rgb="FFD9E2E4"/>
      </left>
      <right/>
      <top style="thin">
        <color rgb="FFD9E2E4"/>
      </top>
      <bottom style="thin">
        <color rgb="FFE8EEEF"/>
      </bottom>
      <diagonal/>
    </border>
    <border>
      <left/>
      <right/>
      <top style="thin">
        <color rgb="FFD9E2E4"/>
      </top>
      <bottom style="thin">
        <color rgb="FFE8EEEF"/>
      </bottom>
      <diagonal/>
    </border>
    <border>
      <left/>
      <right style="thin">
        <color rgb="FFD9E2E4"/>
      </right>
      <top style="thin">
        <color rgb="FFD9E2E4"/>
      </top>
      <bottom style="thin">
        <color rgb="FFE8EEEF"/>
      </bottom>
      <diagonal/>
    </border>
    <border>
      <left style="thin">
        <color rgb="FFD9E2E4"/>
      </left>
      <right/>
      <top/>
      <bottom style="thin">
        <color rgb="FFE8EEEF"/>
      </bottom>
      <diagonal/>
    </border>
    <border>
      <left/>
      <right/>
      <top/>
      <bottom style="thin">
        <color rgb="FFE8EEEF"/>
      </bottom>
      <diagonal/>
    </border>
    <border>
      <left/>
      <right style="thin">
        <color rgb="FFD9E2E4"/>
      </right>
      <top/>
      <bottom style="thin">
        <color rgb="FFE8EEEF"/>
      </bottom>
      <diagonal/>
    </border>
    <border>
      <left style="thin">
        <color rgb="FFD9E2E4"/>
      </left>
      <right/>
      <top/>
      <bottom style="thin">
        <color rgb="FFD9E2E4"/>
      </bottom>
      <diagonal/>
    </border>
    <border>
      <left/>
      <right/>
      <top/>
      <bottom style="thin">
        <color rgb="FFD9E2E4"/>
      </bottom>
      <diagonal/>
    </border>
    <border>
      <left/>
      <right style="thin">
        <color rgb="FFD9E2E4"/>
      </right>
      <top/>
      <bottom style="thin">
        <color rgb="FFD9E2E4"/>
      </bottom>
      <diagonal/>
    </border>
    <border>
      <left style="thin">
        <color rgb="FF1C5A69"/>
      </left>
      <right/>
      <top style="thin">
        <color rgb="FF1C5A69"/>
      </top>
      <bottom style="thin">
        <color rgb="FF1C5A69"/>
      </bottom>
      <diagonal/>
    </border>
    <border>
      <left/>
      <right/>
      <top style="thin">
        <color rgb="FF1C5A69"/>
      </top>
      <bottom style="thin">
        <color rgb="FF1C5A69"/>
      </bottom>
      <diagonal/>
    </border>
    <border>
      <left/>
      <right style="thin">
        <color rgb="FF1C5A69"/>
      </right>
      <top style="thin">
        <color rgb="FF1C5A69"/>
      </top>
      <bottom style="thin">
        <color rgb="FF1C5A69"/>
      </bottom>
      <diagonal/>
    </border>
    <border>
      <left style="thin">
        <color rgb="FFD9E2E4"/>
      </left>
      <right/>
      <top style="thin">
        <color rgb="FFD9E2E4"/>
      </top>
      <bottom/>
      <diagonal/>
    </border>
    <border>
      <left/>
      <right/>
      <top style="thin">
        <color rgb="FFD9E2E4"/>
      </top>
      <bottom/>
      <diagonal/>
    </border>
    <border>
      <left/>
      <right style="thin">
        <color rgb="FFD9E2E4"/>
      </right>
      <top style="thin">
        <color rgb="FFD9E2E4"/>
      </top>
      <bottom/>
      <diagonal/>
    </border>
    <border>
      <left style="thin">
        <color rgb="FFD9E2E4"/>
      </left>
      <right/>
      <top/>
      <bottom/>
      <diagonal/>
    </border>
    <border>
      <left/>
      <right style="thin">
        <color rgb="FFD9E2E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2" fillId="5" borderId="22" xfId="0" applyFont="1" applyFill="1" applyBorder="1" applyAlignment="1">
      <alignment horizontal="right" vertical="center"/>
    </xf>
    <xf numFmtId="0" fontId="12" fillId="5" borderId="20" xfId="0" applyFont="1" applyFill="1" applyBorder="1" applyAlignment="1">
      <alignment horizontal="left" vertical="center" indent="1"/>
    </xf>
    <xf numFmtId="0" fontId="16" fillId="8" borderId="17" xfId="0" applyFont="1" applyFill="1" applyBorder="1" applyAlignment="1">
      <alignment horizontal="right" vertical="center" indent="1"/>
    </xf>
    <xf numFmtId="164" fontId="11" fillId="5" borderId="6" xfId="0" applyNumberFormat="1" applyFont="1" applyFill="1" applyBorder="1" applyAlignment="1">
      <alignment horizontal="left" vertical="center" indent="1"/>
    </xf>
    <xf numFmtId="164" fontId="10" fillId="4" borderId="5" xfId="0" applyNumberFormat="1" applyFont="1" applyFill="1" applyBorder="1" applyAlignment="1">
      <alignment horizontal="left" vertical="center" indent="1"/>
    </xf>
    <xf numFmtId="164" fontId="9" fillId="4" borderId="5" xfId="0" applyNumberFormat="1" applyFont="1" applyFill="1" applyBorder="1" applyAlignment="1">
      <alignment horizontal="left" vertical="center" indent="1"/>
    </xf>
    <xf numFmtId="164" fontId="8" fillId="6" borderId="4" xfId="0" applyNumberFormat="1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0" xfId="0" applyFont="1" applyFill="1" applyAlignment="1">
      <alignment horizontal="right" vertical="center" wrapText="1" indent="1"/>
    </xf>
    <xf numFmtId="0" fontId="1" fillId="2" borderId="0" xfId="0" applyFont="1" applyFill="1" applyAlignment="1">
      <alignment horizontal="left" vertical="center" indent="1"/>
    </xf>
    <xf numFmtId="0" fontId="0" fillId="3" borderId="0" xfId="0" applyFill="1"/>
    <xf numFmtId="0" fontId="4" fillId="0" borderId="0" xfId="0" applyFont="1" applyAlignment="1">
      <alignment horizontal="left" vertical="center"/>
    </xf>
    <xf numFmtId="0" fontId="12" fillId="5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165" fontId="5" fillId="4" borderId="9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/>
    </xf>
    <xf numFmtId="164" fontId="13" fillId="4" borderId="9" xfId="0" applyNumberFormat="1" applyFont="1" applyFill="1" applyBorder="1" applyAlignment="1">
      <alignment horizontal="right" vertical="center"/>
    </xf>
    <xf numFmtId="164" fontId="14" fillId="4" borderId="9" xfId="0" applyNumberFormat="1" applyFont="1" applyFill="1" applyBorder="1" applyAlignment="1">
      <alignment horizontal="right" vertical="center"/>
    </xf>
    <xf numFmtId="164" fontId="15" fillId="4" borderId="10" xfId="0" applyNumberFormat="1" applyFont="1" applyFill="1" applyBorder="1" applyAlignment="1">
      <alignment horizontal="right" vertical="center"/>
    </xf>
    <xf numFmtId="0" fontId="5" fillId="7" borderId="11" xfId="0" applyFont="1" applyFill="1" applyBorder="1" applyAlignment="1">
      <alignment horizontal="center" vertical="center"/>
    </xf>
    <xf numFmtId="165" fontId="5" fillId="7" borderId="12" xfId="0" applyNumberFormat="1" applyFont="1" applyFill="1" applyBorder="1" applyAlignment="1">
      <alignment horizontal="center" vertical="center"/>
    </xf>
    <xf numFmtId="0" fontId="5" fillId="7" borderId="12" xfId="0" applyFont="1" applyFill="1" applyBorder="1" applyAlignment="1">
      <alignment horizontal="left" vertical="center"/>
    </xf>
    <xf numFmtId="164" fontId="13" fillId="7" borderId="12" xfId="0" applyNumberFormat="1" applyFont="1" applyFill="1" applyBorder="1" applyAlignment="1">
      <alignment horizontal="right" vertical="center"/>
    </xf>
    <xf numFmtId="164" fontId="14" fillId="7" borderId="12" xfId="0" applyNumberFormat="1" applyFont="1" applyFill="1" applyBorder="1" applyAlignment="1">
      <alignment horizontal="right" vertical="center"/>
    </xf>
    <xf numFmtId="164" fontId="15" fillId="7" borderId="13" xfId="0" applyNumberFormat="1" applyFont="1" applyFill="1" applyBorder="1" applyAlignment="1">
      <alignment horizontal="right" vertical="center"/>
    </xf>
    <xf numFmtId="0" fontId="5" fillId="4" borderId="11" xfId="0" applyFont="1" applyFill="1" applyBorder="1" applyAlignment="1">
      <alignment horizontal="center" vertical="center"/>
    </xf>
    <xf numFmtId="165" fontId="5" fillId="4" borderId="12" xfId="0" applyNumberFormat="1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left" vertical="center"/>
    </xf>
    <xf numFmtId="164" fontId="13" fillId="4" borderId="12" xfId="0" applyNumberFormat="1" applyFont="1" applyFill="1" applyBorder="1" applyAlignment="1">
      <alignment horizontal="right" vertical="center"/>
    </xf>
    <xf numFmtId="164" fontId="14" fillId="4" borderId="12" xfId="0" applyNumberFormat="1" applyFont="1" applyFill="1" applyBorder="1" applyAlignment="1">
      <alignment horizontal="right" vertical="center"/>
    </xf>
    <xf numFmtId="164" fontId="15" fillId="4" borderId="13" xfId="0" applyNumberFormat="1" applyFont="1" applyFill="1" applyBorder="1" applyAlignment="1">
      <alignment horizontal="right" vertical="center"/>
    </xf>
    <xf numFmtId="0" fontId="5" fillId="7" borderId="14" xfId="0" applyFont="1" applyFill="1" applyBorder="1" applyAlignment="1">
      <alignment horizontal="center" vertical="center"/>
    </xf>
    <xf numFmtId="165" fontId="5" fillId="7" borderId="15" xfId="0" applyNumberFormat="1" applyFont="1" applyFill="1" applyBorder="1" applyAlignment="1">
      <alignment horizontal="center" vertical="center"/>
    </xf>
    <xf numFmtId="0" fontId="5" fillId="7" borderId="15" xfId="0" applyFont="1" applyFill="1" applyBorder="1" applyAlignment="1">
      <alignment horizontal="left" vertical="center"/>
    </xf>
    <xf numFmtId="164" fontId="13" fillId="7" borderId="15" xfId="0" applyNumberFormat="1" applyFont="1" applyFill="1" applyBorder="1" applyAlignment="1">
      <alignment horizontal="right" vertical="center"/>
    </xf>
    <xf numFmtId="164" fontId="14" fillId="7" borderId="15" xfId="0" applyNumberFormat="1" applyFont="1" applyFill="1" applyBorder="1" applyAlignment="1">
      <alignment horizontal="right" vertical="center"/>
    </xf>
    <xf numFmtId="164" fontId="15" fillId="7" borderId="16" xfId="0" applyNumberFormat="1" applyFont="1" applyFill="1" applyBorder="1" applyAlignment="1">
      <alignment horizontal="right" vertical="center"/>
    </xf>
    <xf numFmtId="164" fontId="17" fillId="8" borderId="18" xfId="0" applyNumberFormat="1" applyFont="1" applyFill="1" applyBorder="1" applyAlignment="1">
      <alignment horizontal="right" vertical="center"/>
    </xf>
    <xf numFmtId="164" fontId="18" fillId="8" borderId="18" xfId="0" applyNumberFormat="1" applyFont="1" applyFill="1" applyBorder="1" applyAlignment="1">
      <alignment horizontal="right" vertical="center"/>
    </xf>
    <xf numFmtId="164" fontId="15" fillId="8" borderId="19" xfId="0" applyNumberFormat="1" applyFont="1" applyFill="1" applyBorder="1" applyAlignment="1">
      <alignment horizontal="right" vertical="center"/>
    </xf>
    <xf numFmtId="0" fontId="12" fillId="5" borderId="21" xfId="0" applyFont="1" applyFill="1" applyBorder="1" applyAlignment="1">
      <alignment horizontal="right" vertical="center"/>
    </xf>
    <xf numFmtId="164" fontId="13" fillId="4" borderId="0" xfId="0" applyNumberFormat="1" applyFont="1" applyFill="1" applyAlignment="1">
      <alignment horizontal="right" vertical="center"/>
    </xf>
    <xf numFmtId="164" fontId="14" fillId="4" borderId="0" xfId="0" applyNumberFormat="1" applyFont="1" applyFill="1" applyAlignment="1">
      <alignment horizontal="right" vertical="center"/>
    </xf>
    <xf numFmtId="164" fontId="13" fillId="7" borderId="0" xfId="0" applyNumberFormat="1" applyFont="1" applyFill="1" applyAlignment="1">
      <alignment horizontal="right" vertical="center"/>
    </xf>
    <xf numFmtId="164" fontId="14" fillId="7" borderId="0" xfId="0" applyNumberFormat="1" applyFont="1" applyFill="1" applyAlignment="1">
      <alignment horizontal="right" vertical="center"/>
    </xf>
    <xf numFmtId="164" fontId="17" fillId="8" borderId="15" xfId="0" applyNumberFormat="1" applyFont="1" applyFill="1" applyBorder="1" applyAlignment="1">
      <alignment horizontal="right" vertical="center"/>
    </xf>
    <xf numFmtId="164" fontId="18" fillId="8" borderId="15" xfId="0" applyNumberFormat="1" applyFont="1" applyFill="1" applyBorder="1" applyAlignment="1">
      <alignment horizontal="right" vertical="center"/>
    </xf>
    <xf numFmtId="0" fontId="19" fillId="9" borderId="20" xfId="0" applyFont="1" applyFill="1" applyBorder="1" applyAlignment="1">
      <alignment horizontal="center" vertical="top"/>
    </xf>
    <xf numFmtId="0" fontId="19" fillId="9" borderId="23" xfId="0" applyFont="1" applyFill="1" applyBorder="1" applyAlignment="1">
      <alignment horizontal="center" vertical="top"/>
    </xf>
    <xf numFmtId="0" fontId="19" fillId="9" borderId="14" xfId="0" applyFont="1" applyFill="1" applyBorder="1" applyAlignment="1">
      <alignment horizontal="center" vertical="top"/>
    </xf>
    <xf numFmtId="0" fontId="5" fillId="4" borderId="23" xfId="0" applyFont="1" applyFill="1" applyBorder="1" applyAlignment="1">
      <alignment horizontal="left" vertical="center" indent="1"/>
    </xf>
    <xf numFmtId="164" fontId="15" fillId="4" borderId="24" xfId="0" applyNumberFormat="1" applyFont="1" applyFill="1" applyBorder="1" applyAlignment="1">
      <alignment horizontal="right" vertical="center"/>
    </xf>
    <xf numFmtId="0" fontId="5" fillId="7" borderId="23" xfId="0" applyFont="1" applyFill="1" applyBorder="1" applyAlignment="1">
      <alignment horizontal="left" vertical="center" indent="1"/>
    </xf>
    <xf numFmtId="164" fontId="15" fillId="7" borderId="24" xfId="0" applyNumberFormat="1" applyFont="1" applyFill="1" applyBorder="1" applyAlignment="1">
      <alignment horizontal="right" vertical="center"/>
    </xf>
    <xf numFmtId="0" fontId="16" fillId="8" borderId="14" xfId="0" applyFont="1" applyFill="1" applyBorder="1" applyAlignment="1">
      <alignment horizontal="left" vertical="center" indent="1"/>
    </xf>
    <xf numFmtId="164" fontId="15" fillId="8" borderId="16" xfId="0" applyNumberFormat="1" applyFont="1" applyFill="1" applyBorder="1" applyAlignment="1">
      <alignment horizontal="right" vertical="center"/>
    </xf>
    <xf numFmtId="0" fontId="4" fillId="9" borderId="22" xfId="0" applyFont="1" applyFill="1" applyBorder="1" applyAlignment="1">
      <alignment horizontal="left" vertical="top" wrapText="1"/>
    </xf>
    <xf numFmtId="0" fontId="4" fillId="9" borderId="24" xfId="0" applyFont="1" applyFill="1" applyBorder="1" applyAlignment="1">
      <alignment horizontal="left" vertical="top" wrapText="1"/>
    </xf>
    <xf numFmtId="0" fontId="4" fillId="9" borderId="16" xfId="0" applyFont="1" applyFill="1" applyBorder="1" applyAlignment="1">
      <alignment horizontal="left" vertical="top" wrapText="1"/>
    </xf>
  </cellXfs>
  <cellStyles count="1">
    <cellStyle name="Standard" xfId="0" builtinId="0"/>
  </cellStyles>
  <dxfs count="2">
    <dxf>
      <font>
        <b/>
        <sz val="10"/>
        <color rgb="FFB23A2E"/>
        <name val="Calibri"/>
        <charset val="1"/>
      </font>
      <fill>
        <patternFill>
          <bgColor rgb="FFFBE9E7"/>
        </patternFill>
      </fill>
    </dxf>
    <dxf>
      <font>
        <b/>
        <sz val="10"/>
        <color rgb="FFB23A2E"/>
        <name val="Calibri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6842F"/>
      <rgbColor rgb="FF800080"/>
      <rgbColor rgb="FF1F7A46"/>
      <rgbColor rgb="FFF2F7F8"/>
      <rgbColor rgb="FF808080"/>
      <rgbColor rgb="FF9999FF"/>
      <rgbColor rgb="FF993366"/>
      <rgbColor rgb="FFFFF7E0"/>
      <rgbColor rgb="FFEAF1F2"/>
      <rgbColor rgb="FF660066"/>
      <rgbColor rgb="FFFF8080"/>
      <rgbColor rgb="FF0066CC"/>
      <rgbColor rgb="FFCFE0E4"/>
      <rgbColor rgb="FF000080"/>
      <rgbColor rgb="FFFF00FF"/>
      <rgbColor rgb="FFFFFF00"/>
      <rgbColor rgb="FF00FFFF"/>
      <rgbColor rgb="FF800080"/>
      <rgbColor rgb="FF800000"/>
      <rgbColor rgb="FF1C5A69"/>
      <rgbColor rgb="FF0000FF"/>
      <rgbColor rgb="FF00CCFF"/>
      <rgbColor rgb="FFE8EEEF"/>
      <rgbColor rgb="FFD9E2E4"/>
      <rgbColor rgb="FFFBE9E7"/>
      <rgbColor rgb="FFF7FAFA"/>
      <rgbColor rgb="FFFF99CC"/>
      <rgbColor rgb="FFCC99FF"/>
      <rgbColor rgb="FFE6C866"/>
      <rgbColor rgb="FF3366FF"/>
      <rgbColor rgb="FF33CCCC"/>
      <rgbColor rgb="FF99CC00"/>
      <rgbColor rgb="FFFFCC00"/>
      <rgbColor rgb="FFFF9900"/>
      <rgbColor rgb="FFFF6600"/>
      <rgbColor rgb="FF5C7076"/>
      <rgbColor rgb="FFC8A24B"/>
      <rgbColor rgb="FF123B45"/>
      <rgbColor rgb="FF339966"/>
      <rgbColor rgb="FF003300"/>
      <rgbColor rgb="FF333300"/>
      <rgbColor rgb="FFB23A2E"/>
      <rgbColor rgb="FF993366"/>
      <rgbColor rgb="FF1F4E79"/>
      <rgbColor rgb="FF1E2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I62"/>
  <sheetViews>
    <sheetView showGridLines="0" tabSelected="1" zoomScaleNormal="100" workbookViewId="0">
      <selection activeCell="N66" sqref="N66"/>
    </sheetView>
  </sheetViews>
  <sheetFormatPr baseColWidth="10" defaultColWidth="8.7109375" defaultRowHeight="15" x14ac:dyDescent="0.25"/>
  <cols>
    <col min="1" max="1" width="2.5703125" customWidth="1"/>
    <col min="2" max="2" width="3.140625" bestFit="1" customWidth="1"/>
    <col min="3" max="4" width="9.85546875" bestFit="1" customWidth="1"/>
    <col min="5" max="5" width="28.7109375" bestFit="1" customWidth="1"/>
    <col min="6" max="6" width="16.85546875" bestFit="1" customWidth="1"/>
    <col min="7" max="8" width="10.42578125" bestFit="1" customWidth="1"/>
    <col min="9" max="9" width="9.28515625" bestFit="1" customWidth="1"/>
    <col min="10" max="10" width="2.5703125" customWidth="1"/>
  </cols>
  <sheetData>
    <row r="1" spans="2:9" ht="6" customHeight="1" x14ac:dyDescent="0.25"/>
    <row r="2" spans="2:9" ht="21.75" customHeight="1" x14ac:dyDescent="0.25">
      <c r="B2" s="14" t="s">
        <v>0</v>
      </c>
      <c r="C2" s="14"/>
      <c r="D2" s="14"/>
      <c r="E2" s="14"/>
      <c r="F2" s="13" t="s">
        <v>1</v>
      </c>
      <c r="G2" s="13"/>
      <c r="H2" s="13"/>
      <c r="I2" s="13"/>
    </row>
    <row r="3" spans="2:9" ht="21.75" customHeight="1" x14ac:dyDescent="0.25">
      <c r="B3" s="14"/>
      <c r="C3" s="14"/>
      <c r="D3" s="14"/>
      <c r="E3" s="14"/>
      <c r="F3" s="13"/>
      <c r="G3" s="13"/>
      <c r="H3" s="13"/>
      <c r="I3" s="13"/>
    </row>
    <row r="4" spans="2:9" ht="21.75" customHeight="1" x14ac:dyDescent="0.25">
      <c r="B4" s="14"/>
      <c r="C4" s="14"/>
      <c r="D4" s="14"/>
      <c r="E4" s="14"/>
      <c r="F4" s="13"/>
      <c r="G4" s="13"/>
      <c r="H4" s="13"/>
      <c r="I4" s="13"/>
    </row>
    <row r="5" spans="2:9" ht="4.5" customHeight="1" x14ac:dyDescent="0.25">
      <c r="B5" s="15"/>
      <c r="C5" s="15"/>
      <c r="D5" s="15"/>
      <c r="E5" s="15"/>
      <c r="F5" s="15"/>
      <c r="G5" s="15"/>
      <c r="H5" s="15"/>
      <c r="I5" s="15"/>
    </row>
    <row r="6" spans="2:9" ht="6" customHeight="1" x14ac:dyDescent="0.25"/>
    <row r="7" spans="2:9" ht="18" customHeight="1" x14ac:dyDescent="0.25">
      <c r="B7" s="12" t="s">
        <v>2</v>
      </c>
      <c r="C7" s="12"/>
      <c r="D7" s="12"/>
      <c r="E7" s="12"/>
      <c r="F7" s="12" t="s">
        <v>3</v>
      </c>
      <c r="G7" s="12"/>
      <c r="H7" s="12"/>
      <c r="I7" s="12"/>
    </row>
    <row r="8" spans="2:9" ht="18" customHeight="1" x14ac:dyDescent="0.25">
      <c r="B8" s="11" t="s">
        <v>4</v>
      </c>
      <c r="C8" s="11"/>
      <c r="D8" s="10" t="s">
        <v>5</v>
      </c>
      <c r="E8" s="10"/>
      <c r="F8" s="16" t="s">
        <v>6</v>
      </c>
      <c r="G8" s="10" t="s">
        <v>7</v>
      </c>
      <c r="H8" s="10"/>
      <c r="I8" s="10"/>
    </row>
    <row r="9" spans="2:9" ht="18" customHeight="1" x14ac:dyDescent="0.25">
      <c r="B9" s="11" t="s">
        <v>8</v>
      </c>
      <c r="C9" s="11"/>
      <c r="D9" s="10" t="s">
        <v>9</v>
      </c>
      <c r="E9" s="10"/>
      <c r="F9" s="16" t="s">
        <v>10</v>
      </c>
      <c r="G9" s="10" t="s">
        <v>11</v>
      </c>
      <c r="H9" s="10"/>
      <c r="I9" s="10"/>
    </row>
    <row r="10" spans="2:9" ht="18" customHeight="1" x14ac:dyDescent="0.25">
      <c r="B10" s="11" t="s">
        <v>12</v>
      </c>
      <c r="C10" s="11"/>
      <c r="D10" s="10" t="s">
        <v>13</v>
      </c>
      <c r="E10" s="10"/>
      <c r="F10" s="16" t="s">
        <v>14</v>
      </c>
      <c r="G10" s="10" t="s">
        <v>15</v>
      </c>
      <c r="H10" s="10"/>
      <c r="I10" s="10"/>
    </row>
    <row r="11" spans="2:9" ht="18" customHeight="1" x14ac:dyDescent="0.25">
      <c r="B11" s="11" t="s">
        <v>16</v>
      </c>
      <c r="C11" s="11"/>
      <c r="D11" s="10" t="s">
        <v>17</v>
      </c>
      <c r="E11" s="10"/>
      <c r="F11" s="16" t="s">
        <v>18</v>
      </c>
      <c r="G11" s="10" t="s">
        <v>19</v>
      </c>
      <c r="H11" s="10"/>
      <c r="I11" s="10"/>
    </row>
    <row r="12" spans="2:9" ht="7.5" customHeight="1" x14ac:dyDescent="0.25"/>
    <row r="13" spans="2:9" ht="15.75" customHeight="1" x14ac:dyDescent="0.25">
      <c r="B13" s="9" t="s">
        <v>20</v>
      </c>
      <c r="C13" s="9"/>
      <c r="D13" s="9" t="s">
        <v>21</v>
      </c>
      <c r="E13" s="9"/>
      <c r="F13" s="9" t="s">
        <v>22</v>
      </c>
      <c r="G13" s="9"/>
      <c r="H13" s="8" t="s">
        <v>23</v>
      </c>
      <c r="I13" s="8"/>
    </row>
    <row r="14" spans="2:9" ht="21.75" customHeight="1" x14ac:dyDescent="0.25">
      <c r="B14" s="7">
        <v>2450</v>
      </c>
      <c r="C14" s="7"/>
      <c r="D14" s="6">
        <f>SUM(H19:H40)</f>
        <v>3018.1</v>
      </c>
      <c r="E14" s="6"/>
      <c r="F14" s="5">
        <f>SUM(G19:G40)</f>
        <v>1731.6699999999998</v>
      </c>
      <c r="G14" s="5"/>
      <c r="H14" s="4">
        <f>B14+D14-F14</f>
        <v>3736.4300000000003</v>
      </c>
      <c r="I14" s="4"/>
    </row>
    <row r="15" spans="2:9" ht="7.5" customHeight="1" x14ac:dyDescent="0.25">
      <c r="B15" s="7"/>
      <c r="C15" s="7"/>
      <c r="D15" s="6"/>
      <c r="E15" s="6"/>
      <c r="F15" s="5"/>
      <c r="G15" s="5"/>
      <c r="H15" s="4"/>
      <c r="I15" s="4"/>
    </row>
    <row r="16" spans="2:9" ht="9.75" customHeight="1" x14ac:dyDescent="0.25"/>
    <row r="17" spans="2:9" ht="18" customHeight="1" x14ac:dyDescent="0.25">
      <c r="B17" s="12" t="s">
        <v>24</v>
      </c>
      <c r="C17" s="12"/>
      <c r="D17" s="12"/>
      <c r="E17" s="12"/>
      <c r="F17" s="12"/>
      <c r="G17" s="12"/>
      <c r="H17" s="12"/>
      <c r="I17" s="12"/>
    </row>
    <row r="18" spans="2:9" ht="30" customHeight="1" x14ac:dyDescent="0.25">
      <c r="B18" s="17" t="s">
        <v>25</v>
      </c>
      <c r="C18" s="17" t="s">
        <v>26</v>
      </c>
      <c r="D18" s="17" t="s">
        <v>27</v>
      </c>
      <c r="E18" s="17" t="s">
        <v>28</v>
      </c>
      <c r="F18" s="17" t="s">
        <v>29</v>
      </c>
      <c r="G18" s="17" t="s">
        <v>30</v>
      </c>
      <c r="H18" s="17" t="s">
        <v>31</v>
      </c>
      <c r="I18" s="17" t="s">
        <v>32</v>
      </c>
    </row>
    <row r="19" spans="2:9" ht="16.5" customHeight="1" x14ac:dyDescent="0.25">
      <c r="B19" s="18">
        <v>1</v>
      </c>
      <c r="C19" s="19">
        <v>46389</v>
      </c>
      <c r="D19" s="19">
        <v>46389</v>
      </c>
      <c r="E19" s="20" t="s">
        <v>33</v>
      </c>
      <c r="F19" s="20" t="s">
        <v>34</v>
      </c>
      <c r="G19" s="21">
        <v>780</v>
      </c>
      <c r="H19" s="22"/>
      <c r="I19" s="23">
        <f>IF(AND(G19="",H19=""),"",$B$14+SUM($H$19:H19)-SUM($G$19:G19))</f>
        <v>1670</v>
      </c>
    </row>
    <row r="20" spans="2:9" ht="16.5" customHeight="1" x14ac:dyDescent="0.25">
      <c r="B20" s="24">
        <v>2</v>
      </c>
      <c r="C20" s="25">
        <v>46390</v>
      </c>
      <c r="D20" s="25">
        <v>46390</v>
      </c>
      <c r="E20" s="26" t="s">
        <v>35</v>
      </c>
      <c r="F20" s="26" t="s">
        <v>36</v>
      </c>
      <c r="G20" s="27">
        <v>64.3</v>
      </c>
      <c r="H20" s="28"/>
      <c r="I20" s="29">
        <f>IF(AND(G20="",H20=""),"",$B$14+SUM($H$19:H20)-SUM($G$19:G20))</f>
        <v>1605.7</v>
      </c>
    </row>
    <row r="21" spans="2:9" ht="16.5" customHeight="1" x14ac:dyDescent="0.25">
      <c r="B21" s="30">
        <v>3</v>
      </c>
      <c r="C21" s="31">
        <v>46392</v>
      </c>
      <c r="D21" s="31">
        <v>46392</v>
      </c>
      <c r="E21" s="32" t="s">
        <v>37</v>
      </c>
      <c r="F21" s="32" t="s">
        <v>38</v>
      </c>
      <c r="G21" s="33">
        <v>89</v>
      </c>
      <c r="H21" s="34"/>
      <c r="I21" s="35">
        <f>IF(AND(G21="",H21=""),"",$B$14+SUM($H$19:H21)-SUM($G$19:G21))</f>
        <v>1516.7</v>
      </c>
    </row>
    <row r="22" spans="2:9" ht="16.5" customHeight="1" x14ac:dyDescent="0.25">
      <c r="B22" s="24">
        <v>4</v>
      </c>
      <c r="C22" s="25">
        <v>46394</v>
      </c>
      <c r="D22" s="25">
        <v>46395</v>
      </c>
      <c r="E22" s="26" t="s">
        <v>39</v>
      </c>
      <c r="F22" s="26" t="s">
        <v>40</v>
      </c>
      <c r="G22" s="27">
        <v>150</v>
      </c>
      <c r="H22" s="28"/>
      <c r="I22" s="29">
        <f>IF(AND(G22="",H22=""),"",$B$14+SUM($H$19:H22)-SUM($G$19:G22))</f>
        <v>1366.7</v>
      </c>
    </row>
    <row r="23" spans="2:9" ht="16.5" customHeight="1" x14ac:dyDescent="0.25">
      <c r="B23" s="30">
        <v>5</v>
      </c>
      <c r="C23" s="31">
        <v>46396</v>
      </c>
      <c r="D23" s="31">
        <v>46396</v>
      </c>
      <c r="E23" s="32" t="s">
        <v>41</v>
      </c>
      <c r="F23" s="32" t="s">
        <v>42</v>
      </c>
      <c r="G23" s="33">
        <v>72.45</v>
      </c>
      <c r="H23" s="34"/>
      <c r="I23" s="35">
        <f>IF(AND(G23="",H23=""),"",$B$14+SUM($H$19:H23)-SUM($G$19:G23))</f>
        <v>1294.25</v>
      </c>
    </row>
    <row r="24" spans="2:9" ht="16.5" customHeight="1" x14ac:dyDescent="0.25">
      <c r="B24" s="24">
        <v>6</v>
      </c>
      <c r="C24" s="25">
        <v>46399</v>
      </c>
      <c r="D24" s="25">
        <v>46399</v>
      </c>
      <c r="E24" s="26" t="s">
        <v>43</v>
      </c>
      <c r="F24" s="26" t="s">
        <v>44</v>
      </c>
      <c r="G24" s="27">
        <v>129.99</v>
      </c>
      <c r="H24" s="28"/>
      <c r="I24" s="29">
        <f>IF(AND(G24="",H24=""),"",$B$14+SUM($H$19:H24)-SUM($G$19:G24))</f>
        <v>1164.26</v>
      </c>
    </row>
    <row r="25" spans="2:9" ht="16.5" customHeight="1" x14ac:dyDescent="0.25">
      <c r="B25" s="30">
        <v>7</v>
      </c>
      <c r="C25" s="31">
        <v>46401</v>
      </c>
      <c r="D25" s="31">
        <v>46401</v>
      </c>
      <c r="E25" s="32" t="s">
        <v>45</v>
      </c>
      <c r="F25" s="32" t="s">
        <v>46</v>
      </c>
      <c r="G25" s="33"/>
      <c r="H25" s="34">
        <v>34.9</v>
      </c>
      <c r="I25" s="35">
        <f>IF(AND(G25="",H25=""),"",$B$14+SUM($H$19:H25)-SUM($G$19:G25))</f>
        <v>1199.1600000000001</v>
      </c>
    </row>
    <row r="26" spans="2:9" ht="16.5" customHeight="1" x14ac:dyDescent="0.25">
      <c r="B26" s="24">
        <v>8</v>
      </c>
      <c r="C26" s="25">
        <v>46402</v>
      </c>
      <c r="D26" s="25">
        <v>46402</v>
      </c>
      <c r="E26" s="26" t="s">
        <v>47</v>
      </c>
      <c r="F26" s="26" t="s">
        <v>48</v>
      </c>
      <c r="G26" s="27">
        <v>18.5</v>
      </c>
      <c r="H26" s="28"/>
      <c r="I26" s="29">
        <f>IF(AND(G26="",H26=""),"",$B$14+SUM($H$19:H26)-SUM($G$19:G26))</f>
        <v>1180.6600000000001</v>
      </c>
    </row>
    <row r="27" spans="2:9" ht="16.5" customHeight="1" x14ac:dyDescent="0.25">
      <c r="B27" s="30">
        <v>9</v>
      </c>
      <c r="C27" s="31">
        <v>46405</v>
      </c>
      <c r="D27" s="31">
        <v>46405</v>
      </c>
      <c r="E27" s="32" t="s">
        <v>35</v>
      </c>
      <c r="F27" s="32" t="s">
        <v>36</v>
      </c>
      <c r="G27" s="33">
        <v>58.1</v>
      </c>
      <c r="H27" s="34"/>
      <c r="I27" s="35">
        <f>IF(AND(G27="",H27=""),"",$B$14+SUM($H$19:H27)-SUM($G$19:G27))</f>
        <v>1122.5600000000002</v>
      </c>
    </row>
    <row r="28" spans="2:9" ht="16.5" customHeight="1" x14ac:dyDescent="0.25">
      <c r="B28" s="24">
        <v>10</v>
      </c>
      <c r="C28" s="25">
        <v>46407</v>
      </c>
      <c r="D28" s="25">
        <v>46407</v>
      </c>
      <c r="E28" s="26" t="s">
        <v>49</v>
      </c>
      <c r="F28" s="26" t="s">
        <v>50</v>
      </c>
      <c r="G28" s="27">
        <v>12.99</v>
      </c>
      <c r="H28" s="28"/>
      <c r="I28" s="29">
        <f>IF(AND(G28="",H28=""),"",$B$14+SUM($H$19:H28)-SUM($G$19:G28))</f>
        <v>1109.5700000000002</v>
      </c>
    </row>
    <row r="29" spans="2:9" ht="16.5" customHeight="1" x14ac:dyDescent="0.25">
      <c r="B29" s="30">
        <v>11</v>
      </c>
      <c r="C29" s="31">
        <v>46409</v>
      </c>
      <c r="D29" s="31">
        <v>46409</v>
      </c>
      <c r="E29" s="32" t="s">
        <v>51</v>
      </c>
      <c r="F29" s="32" t="s">
        <v>44</v>
      </c>
      <c r="G29" s="33">
        <v>245</v>
      </c>
      <c r="H29" s="34"/>
      <c r="I29" s="35">
        <f>IF(AND(G29="",H29=""),"",$B$14+SUM($H$19:H29)-SUM($G$19:G29))</f>
        <v>864.57000000000016</v>
      </c>
    </row>
    <row r="30" spans="2:9" ht="16.5" customHeight="1" x14ac:dyDescent="0.25">
      <c r="B30" s="24">
        <v>12</v>
      </c>
      <c r="C30" s="25">
        <v>46412</v>
      </c>
      <c r="D30" s="25">
        <v>46412</v>
      </c>
      <c r="E30" s="26" t="s">
        <v>52</v>
      </c>
      <c r="F30" s="26" t="s">
        <v>53</v>
      </c>
      <c r="G30" s="27"/>
      <c r="H30" s="28">
        <v>2980</v>
      </c>
      <c r="I30" s="29">
        <f>IF(AND(G30="",H30=""),"",$B$14+SUM($H$19:H30)-SUM($G$19:G30))</f>
        <v>3844.5699999999997</v>
      </c>
    </row>
    <row r="31" spans="2:9" ht="16.5" customHeight="1" x14ac:dyDescent="0.25">
      <c r="B31" s="30">
        <v>13</v>
      </c>
      <c r="C31" s="31">
        <v>46414</v>
      </c>
      <c r="D31" s="31">
        <v>46414</v>
      </c>
      <c r="E31" s="32" t="s">
        <v>54</v>
      </c>
      <c r="F31" s="32" t="s">
        <v>36</v>
      </c>
      <c r="G31" s="33">
        <v>23.75</v>
      </c>
      <c r="H31" s="34"/>
      <c r="I31" s="35">
        <f>IF(AND(G31="",H31=""),"",$B$14+SUM($H$19:H31)-SUM($G$19:G31))</f>
        <v>3820.8199999999997</v>
      </c>
    </row>
    <row r="32" spans="2:9" ht="16.5" customHeight="1" x14ac:dyDescent="0.25">
      <c r="B32" s="24">
        <v>14</v>
      </c>
      <c r="C32" s="25">
        <v>46415</v>
      </c>
      <c r="D32" s="25">
        <v>46415</v>
      </c>
      <c r="E32" s="26" t="s">
        <v>55</v>
      </c>
      <c r="F32" s="26" t="s">
        <v>38</v>
      </c>
      <c r="G32" s="27">
        <v>39.99</v>
      </c>
      <c r="H32" s="28"/>
      <c r="I32" s="29">
        <f>IF(AND(G32="",H32=""),"",$B$14+SUM($H$19:H32)-SUM($G$19:G32))</f>
        <v>3780.83</v>
      </c>
    </row>
    <row r="33" spans="2:9" ht="16.5" customHeight="1" x14ac:dyDescent="0.25">
      <c r="B33" s="30">
        <v>15</v>
      </c>
      <c r="C33" s="31">
        <v>46416</v>
      </c>
      <c r="D33" s="31">
        <v>46416</v>
      </c>
      <c r="E33" s="32" t="s">
        <v>56</v>
      </c>
      <c r="F33" s="32" t="s">
        <v>46</v>
      </c>
      <c r="G33" s="33"/>
      <c r="H33" s="34">
        <v>3.2</v>
      </c>
      <c r="I33" s="35">
        <f>IF(AND(G33="",H33=""),"",$B$14+SUM($H$19:H33)-SUM($G$19:G33))</f>
        <v>3784.0300000000007</v>
      </c>
    </row>
    <row r="34" spans="2:9" ht="16.5" customHeight="1" x14ac:dyDescent="0.25">
      <c r="B34" s="24">
        <v>16</v>
      </c>
      <c r="C34" s="25">
        <v>46417</v>
      </c>
      <c r="D34" s="25">
        <v>46417</v>
      </c>
      <c r="E34" s="26" t="s">
        <v>57</v>
      </c>
      <c r="F34" s="26" t="s">
        <v>50</v>
      </c>
      <c r="G34" s="27">
        <v>47.6</v>
      </c>
      <c r="H34" s="28"/>
      <c r="I34" s="29">
        <f>IF(AND(G34="",H34=""),"",$B$14+SUM($H$19:H34)-SUM($G$19:G34))</f>
        <v>3736.4300000000003</v>
      </c>
    </row>
    <row r="35" spans="2:9" ht="16.5" customHeight="1" x14ac:dyDescent="0.25">
      <c r="B35" s="30" t="str">
        <f t="shared" ref="B35:B40" si="0">IF(AND(G35="",H35=""),"",ROW()-18)</f>
        <v/>
      </c>
      <c r="C35" s="31"/>
      <c r="D35" s="31"/>
      <c r="E35" s="32"/>
      <c r="F35" s="32"/>
      <c r="G35" s="33"/>
      <c r="H35" s="34"/>
      <c r="I35" s="35" t="str">
        <f>IF(AND(G35="",H35=""),"",$B$14+SUM($H$19:H35)-SUM($G$19:G35))</f>
        <v/>
      </c>
    </row>
    <row r="36" spans="2:9" ht="16.5" customHeight="1" x14ac:dyDescent="0.25">
      <c r="B36" s="24" t="str">
        <f t="shared" si="0"/>
        <v/>
      </c>
      <c r="C36" s="25"/>
      <c r="D36" s="25"/>
      <c r="E36" s="26"/>
      <c r="F36" s="26"/>
      <c r="G36" s="27"/>
      <c r="H36" s="28"/>
      <c r="I36" s="29" t="str">
        <f>IF(AND(G36="",H36=""),"",$B$14+SUM($H$19:H36)-SUM($G$19:G36))</f>
        <v/>
      </c>
    </row>
    <row r="37" spans="2:9" ht="16.5" customHeight="1" x14ac:dyDescent="0.25">
      <c r="B37" s="30" t="str">
        <f t="shared" si="0"/>
        <v/>
      </c>
      <c r="C37" s="31"/>
      <c r="D37" s="31"/>
      <c r="E37" s="32"/>
      <c r="F37" s="32"/>
      <c r="G37" s="33"/>
      <c r="H37" s="34"/>
      <c r="I37" s="35" t="str">
        <f>IF(AND(G37="",H37=""),"",$B$14+SUM($H$19:H37)-SUM($G$19:G37))</f>
        <v/>
      </c>
    </row>
    <row r="38" spans="2:9" ht="16.5" customHeight="1" x14ac:dyDescent="0.25">
      <c r="B38" s="24" t="str">
        <f t="shared" si="0"/>
        <v/>
      </c>
      <c r="C38" s="25"/>
      <c r="D38" s="25"/>
      <c r="E38" s="26"/>
      <c r="F38" s="26"/>
      <c r="G38" s="27"/>
      <c r="H38" s="28"/>
      <c r="I38" s="29" t="str">
        <f>IF(AND(G38="",H38=""),"",$B$14+SUM($H$19:H38)-SUM($G$19:G38))</f>
        <v/>
      </c>
    </row>
    <row r="39" spans="2:9" ht="16.5" customHeight="1" x14ac:dyDescent="0.25">
      <c r="B39" s="30" t="str">
        <f t="shared" si="0"/>
        <v/>
      </c>
      <c r="C39" s="31"/>
      <c r="D39" s="31"/>
      <c r="E39" s="32"/>
      <c r="F39" s="32"/>
      <c r="G39" s="33"/>
      <c r="H39" s="34"/>
      <c r="I39" s="35" t="str">
        <f>IF(AND(G39="",H39=""),"",$B$14+SUM($H$19:H39)-SUM($G$19:G39))</f>
        <v/>
      </c>
    </row>
    <row r="40" spans="2:9" ht="16.5" customHeight="1" x14ac:dyDescent="0.25">
      <c r="B40" s="36" t="str">
        <f t="shared" si="0"/>
        <v/>
      </c>
      <c r="C40" s="37"/>
      <c r="D40" s="37"/>
      <c r="E40" s="38"/>
      <c r="F40" s="38"/>
      <c r="G40" s="39"/>
      <c r="H40" s="40"/>
      <c r="I40" s="41" t="str">
        <f>IF(AND(G40="",H40=""),"",$B$14+SUM($H$19:H40)-SUM($G$19:G40))</f>
        <v/>
      </c>
    </row>
    <row r="41" spans="2:9" ht="19.5" customHeight="1" x14ac:dyDescent="0.25">
      <c r="B41" s="3" t="s">
        <v>58</v>
      </c>
      <c r="C41" s="3"/>
      <c r="D41" s="3"/>
      <c r="E41" s="3"/>
      <c r="F41" s="3"/>
      <c r="G41" s="42">
        <f>SUM(G19:G40)</f>
        <v>1731.6699999999998</v>
      </c>
      <c r="H41" s="43">
        <f>SUM(H19:H40)</f>
        <v>3018.1</v>
      </c>
      <c r="I41" s="44">
        <f>$B$14+H41-G41</f>
        <v>3736.4300000000003</v>
      </c>
    </row>
    <row r="43" spans="2:9" ht="18" customHeight="1" x14ac:dyDescent="0.25">
      <c r="B43" s="12" t="s">
        <v>59</v>
      </c>
      <c r="C43" s="12"/>
      <c r="D43" s="12"/>
      <c r="E43" s="12"/>
      <c r="F43" s="12"/>
      <c r="G43" s="12"/>
      <c r="H43" s="12"/>
      <c r="I43" s="12"/>
    </row>
    <row r="44" spans="2:9" ht="18" customHeight="1" x14ac:dyDescent="0.25">
      <c r="B44" s="2" t="s">
        <v>29</v>
      </c>
      <c r="C44" s="2"/>
      <c r="D44" s="2"/>
      <c r="E44" s="2"/>
      <c r="F44" s="45" t="s">
        <v>60</v>
      </c>
      <c r="G44" s="45" t="s">
        <v>61</v>
      </c>
      <c r="H44" s="1" t="s">
        <v>62</v>
      </c>
      <c r="I44" s="1"/>
    </row>
    <row r="45" spans="2:9" ht="15.75" customHeight="1" x14ac:dyDescent="0.25">
      <c r="B45" s="55" t="s">
        <v>53</v>
      </c>
      <c r="C45" s="55"/>
      <c r="D45" s="55"/>
      <c r="E45" s="55"/>
      <c r="F45" s="46">
        <f t="shared" ref="F45:F54" si="1">SUMIF($F$19:$F$40,$B45,$G$19:$G$40)</f>
        <v>0</v>
      </c>
      <c r="G45" s="47">
        <f t="shared" ref="G45:G54" si="2">SUMIF($F$19:$F$40,$B45,$H$19:$H$40)</f>
        <v>2980</v>
      </c>
      <c r="H45" s="56">
        <f t="shared" ref="H45:H55" si="3">G45-F45</f>
        <v>2980</v>
      </c>
      <c r="I45" s="56"/>
    </row>
    <row r="46" spans="2:9" ht="15.75" customHeight="1" x14ac:dyDescent="0.25">
      <c r="B46" s="57" t="s">
        <v>34</v>
      </c>
      <c r="C46" s="57"/>
      <c r="D46" s="57"/>
      <c r="E46" s="57"/>
      <c r="F46" s="48">
        <f t="shared" si="1"/>
        <v>780</v>
      </c>
      <c r="G46" s="49">
        <f t="shared" si="2"/>
        <v>0</v>
      </c>
      <c r="H46" s="58">
        <f t="shared" si="3"/>
        <v>-780</v>
      </c>
      <c r="I46" s="58"/>
    </row>
    <row r="47" spans="2:9" ht="15.75" customHeight="1" x14ac:dyDescent="0.25">
      <c r="B47" s="55" t="s">
        <v>38</v>
      </c>
      <c r="C47" s="55"/>
      <c r="D47" s="55"/>
      <c r="E47" s="55"/>
      <c r="F47" s="46">
        <f t="shared" si="1"/>
        <v>128.99</v>
      </c>
      <c r="G47" s="47">
        <f t="shared" si="2"/>
        <v>0</v>
      </c>
      <c r="H47" s="56">
        <f t="shared" si="3"/>
        <v>-128.99</v>
      </c>
      <c r="I47" s="56"/>
    </row>
    <row r="48" spans="2:9" ht="15.75" customHeight="1" x14ac:dyDescent="0.25">
      <c r="B48" s="57" t="s">
        <v>36</v>
      </c>
      <c r="C48" s="57"/>
      <c r="D48" s="57"/>
      <c r="E48" s="57"/>
      <c r="F48" s="48">
        <f t="shared" si="1"/>
        <v>146.15</v>
      </c>
      <c r="G48" s="49">
        <f t="shared" si="2"/>
        <v>0</v>
      </c>
      <c r="H48" s="58">
        <f t="shared" si="3"/>
        <v>-146.15</v>
      </c>
      <c r="I48" s="58"/>
    </row>
    <row r="49" spans="2:9" ht="15.75" customHeight="1" x14ac:dyDescent="0.25">
      <c r="B49" s="55" t="s">
        <v>42</v>
      </c>
      <c r="C49" s="55"/>
      <c r="D49" s="55"/>
      <c r="E49" s="55"/>
      <c r="F49" s="46">
        <f t="shared" si="1"/>
        <v>72.45</v>
      </c>
      <c r="G49" s="47">
        <f t="shared" si="2"/>
        <v>0</v>
      </c>
      <c r="H49" s="56">
        <f t="shared" si="3"/>
        <v>-72.45</v>
      </c>
      <c r="I49" s="56"/>
    </row>
    <row r="50" spans="2:9" ht="15.75" customHeight="1" x14ac:dyDescent="0.25">
      <c r="B50" s="57" t="s">
        <v>48</v>
      </c>
      <c r="C50" s="57"/>
      <c r="D50" s="57"/>
      <c r="E50" s="57"/>
      <c r="F50" s="48">
        <f t="shared" si="1"/>
        <v>18.5</v>
      </c>
      <c r="G50" s="49">
        <f t="shared" si="2"/>
        <v>0</v>
      </c>
      <c r="H50" s="58">
        <f t="shared" si="3"/>
        <v>-18.5</v>
      </c>
      <c r="I50" s="58"/>
    </row>
    <row r="51" spans="2:9" ht="15.75" customHeight="1" x14ac:dyDescent="0.25">
      <c r="B51" s="55" t="s">
        <v>50</v>
      </c>
      <c r="C51" s="55"/>
      <c r="D51" s="55"/>
      <c r="E51" s="55"/>
      <c r="F51" s="46">
        <f t="shared" si="1"/>
        <v>60.59</v>
      </c>
      <c r="G51" s="47">
        <f t="shared" si="2"/>
        <v>0</v>
      </c>
      <c r="H51" s="56">
        <f t="shared" si="3"/>
        <v>-60.59</v>
      </c>
      <c r="I51" s="56"/>
    </row>
    <row r="52" spans="2:9" ht="15.75" customHeight="1" x14ac:dyDescent="0.25">
      <c r="B52" s="57" t="s">
        <v>40</v>
      </c>
      <c r="C52" s="57"/>
      <c r="D52" s="57"/>
      <c r="E52" s="57"/>
      <c r="F52" s="48">
        <f t="shared" si="1"/>
        <v>150</v>
      </c>
      <c r="G52" s="49">
        <f t="shared" si="2"/>
        <v>0</v>
      </c>
      <c r="H52" s="58">
        <f t="shared" si="3"/>
        <v>-150</v>
      </c>
      <c r="I52" s="58"/>
    </row>
    <row r="53" spans="2:9" ht="15.75" customHeight="1" x14ac:dyDescent="0.25">
      <c r="B53" s="55" t="s">
        <v>46</v>
      </c>
      <c r="C53" s="55"/>
      <c r="D53" s="55"/>
      <c r="E53" s="55"/>
      <c r="F53" s="46">
        <f t="shared" si="1"/>
        <v>0</v>
      </c>
      <c r="G53" s="47">
        <f t="shared" si="2"/>
        <v>38.1</v>
      </c>
      <c r="H53" s="56">
        <f t="shared" si="3"/>
        <v>38.1</v>
      </c>
      <c r="I53" s="56"/>
    </row>
    <row r="54" spans="2:9" ht="15.75" customHeight="1" x14ac:dyDescent="0.25">
      <c r="B54" s="57" t="s">
        <v>44</v>
      </c>
      <c r="C54" s="57"/>
      <c r="D54" s="57"/>
      <c r="E54" s="57"/>
      <c r="F54" s="48">
        <f t="shared" si="1"/>
        <v>374.99</v>
      </c>
      <c r="G54" s="49">
        <f t="shared" si="2"/>
        <v>0</v>
      </c>
      <c r="H54" s="58">
        <f t="shared" si="3"/>
        <v>-374.99</v>
      </c>
      <c r="I54" s="58"/>
    </row>
    <row r="55" spans="2:9" ht="18" customHeight="1" x14ac:dyDescent="0.25">
      <c r="B55" s="59" t="s">
        <v>58</v>
      </c>
      <c r="C55" s="59"/>
      <c r="D55" s="59"/>
      <c r="E55" s="59"/>
      <c r="F55" s="50">
        <f>SUM(F45:F54)</f>
        <v>1731.67</v>
      </c>
      <c r="G55" s="51">
        <f>SUM(G45:G54)</f>
        <v>3018.1</v>
      </c>
      <c r="H55" s="60">
        <f t="shared" si="3"/>
        <v>1286.4299999999998</v>
      </c>
      <c r="I55" s="60"/>
    </row>
    <row r="57" spans="2:9" ht="18" customHeight="1" x14ac:dyDescent="0.25">
      <c r="B57" s="12" t="s">
        <v>63</v>
      </c>
      <c r="C57" s="12"/>
      <c r="D57" s="12"/>
      <c r="E57" s="12"/>
      <c r="F57" s="12"/>
      <c r="G57" s="12"/>
      <c r="H57" s="12"/>
      <c r="I57" s="12"/>
    </row>
    <row r="58" spans="2:9" ht="15.75" customHeight="1" x14ac:dyDescent="0.25">
      <c r="B58" s="52" t="s">
        <v>64</v>
      </c>
      <c r="C58" s="61" t="s">
        <v>65</v>
      </c>
      <c r="D58" s="61"/>
      <c r="E58" s="61"/>
      <c r="F58" s="61"/>
      <c r="G58" s="61"/>
      <c r="H58" s="61"/>
      <c r="I58" s="61"/>
    </row>
    <row r="59" spans="2:9" ht="15.75" customHeight="1" x14ac:dyDescent="0.25">
      <c r="B59" s="53" t="s">
        <v>64</v>
      </c>
      <c r="C59" s="62" t="s">
        <v>66</v>
      </c>
      <c r="D59" s="62"/>
      <c r="E59" s="62"/>
      <c r="F59" s="62"/>
      <c r="G59" s="62"/>
      <c r="H59" s="62"/>
      <c r="I59" s="62"/>
    </row>
    <row r="60" spans="2:9" ht="15.75" customHeight="1" x14ac:dyDescent="0.25">
      <c r="B60" s="53" t="s">
        <v>64</v>
      </c>
      <c r="C60" s="62" t="s">
        <v>67</v>
      </c>
      <c r="D60" s="62"/>
      <c r="E60" s="62"/>
      <c r="F60" s="62"/>
      <c r="G60" s="62"/>
      <c r="H60" s="62"/>
      <c r="I60" s="62"/>
    </row>
    <row r="61" spans="2:9" ht="15.75" customHeight="1" x14ac:dyDescent="0.25">
      <c r="B61" s="53" t="s">
        <v>64</v>
      </c>
      <c r="C61" s="62" t="s">
        <v>68</v>
      </c>
      <c r="D61" s="62"/>
      <c r="E61" s="62"/>
      <c r="F61" s="62"/>
      <c r="G61" s="62"/>
      <c r="H61" s="62"/>
      <c r="I61" s="62"/>
    </row>
    <row r="62" spans="2:9" ht="15.75" customHeight="1" x14ac:dyDescent="0.25">
      <c r="B62" s="54" t="s">
        <v>64</v>
      </c>
      <c r="C62" s="63" t="s">
        <v>69</v>
      </c>
      <c r="D62" s="63"/>
      <c r="E62" s="63"/>
      <c r="F62" s="63"/>
      <c r="G62" s="63"/>
      <c r="H62" s="63"/>
      <c r="I62" s="63"/>
    </row>
  </sheetData>
  <mergeCells count="57">
    <mergeCell ref="C60:I60"/>
    <mergeCell ref="C61:I61"/>
    <mergeCell ref="C62:I62"/>
    <mergeCell ref="B55:E55"/>
    <mergeCell ref="H55:I55"/>
    <mergeCell ref="B57:I57"/>
    <mergeCell ref="C58:I58"/>
    <mergeCell ref="C59:I59"/>
    <mergeCell ref="B52:E52"/>
    <mergeCell ref="H52:I52"/>
    <mergeCell ref="B53:E53"/>
    <mergeCell ref="H53:I53"/>
    <mergeCell ref="B54:E54"/>
    <mergeCell ref="H54:I54"/>
    <mergeCell ref="B49:E49"/>
    <mergeCell ref="H49:I49"/>
    <mergeCell ref="B50:E50"/>
    <mergeCell ref="H50:I50"/>
    <mergeCell ref="B51:E51"/>
    <mergeCell ref="H51:I51"/>
    <mergeCell ref="B46:E46"/>
    <mergeCell ref="H46:I46"/>
    <mergeCell ref="B47:E47"/>
    <mergeCell ref="H47:I47"/>
    <mergeCell ref="B48:E48"/>
    <mergeCell ref="H48:I48"/>
    <mergeCell ref="B41:F41"/>
    <mergeCell ref="B43:I43"/>
    <mergeCell ref="B44:E44"/>
    <mergeCell ref="H44:I44"/>
    <mergeCell ref="B45:E45"/>
    <mergeCell ref="H45:I45"/>
    <mergeCell ref="B14:C15"/>
    <mergeCell ref="D14:E15"/>
    <mergeCell ref="F14:G15"/>
    <mergeCell ref="H14:I15"/>
    <mergeCell ref="B17:I17"/>
    <mergeCell ref="B11:C11"/>
    <mergeCell ref="D11:E11"/>
    <mergeCell ref="G11:I11"/>
    <mergeCell ref="B13:C13"/>
    <mergeCell ref="D13:E13"/>
    <mergeCell ref="F13:G13"/>
    <mergeCell ref="H13:I13"/>
    <mergeCell ref="B9:C9"/>
    <mergeCell ref="D9:E9"/>
    <mergeCell ref="G9:I9"/>
    <mergeCell ref="B10:C10"/>
    <mergeCell ref="D10:E10"/>
    <mergeCell ref="G10:I10"/>
    <mergeCell ref="B2:E4"/>
    <mergeCell ref="F2:I4"/>
    <mergeCell ref="B7:E7"/>
    <mergeCell ref="F7:I7"/>
    <mergeCell ref="B8:C8"/>
    <mergeCell ref="D8:E8"/>
    <mergeCell ref="G8:I8"/>
  </mergeCells>
  <conditionalFormatting sqref="H45:I55">
    <cfRule type="cellIs" dxfId="1" priority="4" operator="lessThan">
      <formula>0</formula>
    </cfRule>
  </conditionalFormatting>
  <conditionalFormatting sqref="I19:I41">
    <cfRule type="cellIs" dxfId="0" priority="2" operator="lessThan">
      <formula>0</formula>
    </cfRule>
  </conditionalFormatting>
  <dataValidations count="2">
    <dataValidation type="list" allowBlank="1" promptTitle="Kategorie" prompt="Kategorie auswählen" sqref="F19:F40" xr:uid="{00000000-0002-0000-0000-000000000000}">
      <formula1>"Einkommen,Wohnen,Nebenkosten,Lebensmittel,Mobilität,Versicherung,Freizeit,Bargeld,Sonstige Einnahmen,Sonstiges"</formula1>
      <formula2>0</formula2>
    </dataValidation>
    <dataValidation type="decimal" operator="greaterThanOrEqual" allowBlank="1" errorTitle="Ungültige Eingabe" error="Bitte einen Betrag ≥ 0 eingeben." promptTitle="Betrag" prompt="Betrag in EUR (ohne Vorzeichen)" sqref="G19:H40" xr:uid="{00000000-0002-0000-0000-000001000000}">
      <formula1>0</formula1>
      <formula2>0</formula2>
    </dataValidation>
  </dataValidations>
  <printOptions horizontalCentered="1"/>
  <pageMargins left="0.4" right="0.4" top="0.5" bottom="0.5" header="0.511811023622047" footer="0.511811023622047"/>
  <pageSetup paperSize="9" fitToHeight="0" orientation="portrait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Kontoauszug</vt:lpstr>
      <vt:lpstr>Kontoauszug!Druckbereich</vt:lpstr>
      <vt:lpstr>Kontoauszug!Drucktitel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2026-09-11T14:12:15Z</dcterms:created>
  <dcterms:modified xsi:type="dcterms:W3CDTF">2026-09-11T14:29:20Z</dcterms:modified>
  <dc:language>en-US</dc:language>
</cp:coreProperties>
</file>