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tober 2026" sheetId="1" state="visible" r:id="rId3"/>
    <sheet name="Stammdaten" sheetId="2" state="visible" r:id="rId4"/>
    <sheet name="Monatsauswertung" sheetId="3" state="visible" r:id="rId5"/>
    <sheet name="Legende &amp; Hinweise" sheetId="4" state="visible" r:id="rId6"/>
  </sheets>
  <definedNames>
    <definedName function="false" hidden="false" localSheetId="0" name="_xlnm.Print_Titles" vbProcedure="false">'Oktober 2026'!$1:$6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<sst xmlns="http://schemas.openxmlformats.org/spreadsheetml/2006/main" count="563" uniqueCount="189">
  <si>
    <t xml:space="preserve">  DIENSTPLAN  ·  MONATSPLANUNG  2026</t>
  </si>
  <si>
    <t xml:space="preserve">  Personalplanung  ·  Schichtübersicht  ·  Monatsauswertung</t>
  </si>
  <si>
    <t xml:space="preserve">Abteilung:</t>
  </si>
  <si>
    <t xml:space="preserve">Muster-Abteilung GmbH</t>
  </si>
  <si>
    <t xml:space="preserve">Monat / Jahr:</t>
  </si>
  <si>
    <t xml:space="preserve">Oktober  2026</t>
  </si>
  <si>
    <t xml:space="preserve">Erstellt von:</t>
  </si>
  <si>
    <t xml:space="preserve">M. Mustermann</t>
  </si>
  <si>
    <t xml:space="preserve">Stand: 02.09.2026</t>
  </si>
  <si>
    <t xml:space="preserve">Nr.</t>
  </si>
  <si>
    <t xml:space="preserve">Nachname</t>
  </si>
  <si>
    <t xml:space="preserve">Vorname</t>
  </si>
  <si>
    <t xml:space="preserve">Stelle</t>
  </si>
  <si>
    <t xml:space="preserve">Präferenz</t>
  </si>
  <si>
    <t xml:space="preserve">∑ Tage</t>
  </si>
  <si>
    <t xml:space="preserve">∑ Std.</t>
  </si>
  <si>
    <t xml:space="preserve">Urlaub</t>
  </si>
  <si>
    <t xml:space="preserve">Krank</t>
  </si>
  <si>
    <t xml:space="preserve">Do</t>
  </si>
  <si>
    <t xml:space="preserve">Fr</t>
  </si>
  <si>
    <t xml:space="preserve">FT</t>
  </si>
  <si>
    <t xml:space="preserve">So</t>
  </si>
  <si>
    <t xml:space="preserve">Mo</t>
  </si>
  <si>
    <t xml:space="preserve">Di</t>
  </si>
  <si>
    <t xml:space="preserve">Mi</t>
  </si>
  <si>
    <t xml:space="preserve">Sa</t>
  </si>
  <si>
    <t xml:space="preserve">Müller</t>
  </si>
  <si>
    <t xml:space="preserve">Anna</t>
  </si>
  <si>
    <t xml:space="preserve">Vollzeit</t>
  </si>
  <si>
    <t xml:space="preserve">Früh</t>
  </si>
  <si>
    <t xml:space="preserve">F</t>
  </si>
  <si>
    <t xml:space="preserve">U</t>
  </si>
  <si>
    <t xml:space="preserve">S</t>
  </si>
  <si>
    <t xml:space="preserve">Schneider</t>
  </si>
  <si>
    <t xml:space="preserve">Klaus</t>
  </si>
  <si>
    <t xml:space="preserve">Spät</t>
  </si>
  <si>
    <t xml:space="preserve">K</t>
  </si>
  <si>
    <t xml:space="preserve">Weber</t>
  </si>
  <si>
    <t xml:space="preserve">Sandra</t>
  </si>
  <si>
    <t xml:space="preserve">Teilzeit</t>
  </si>
  <si>
    <t xml:space="preserve">Fischer</t>
  </si>
  <si>
    <t xml:space="preserve">Thomas</t>
  </si>
  <si>
    <t xml:space="preserve">Nacht</t>
  </si>
  <si>
    <t xml:space="preserve">N</t>
  </si>
  <si>
    <t xml:space="preserve">Braun</t>
  </si>
  <si>
    <t xml:space="preserve">Julia</t>
  </si>
  <si>
    <t xml:space="preserve">Hoffmann</t>
  </si>
  <si>
    <t xml:space="preserve">Marcus</t>
  </si>
  <si>
    <t xml:space="preserve">Koch</t>
  </si>
  <si>
    <t xml:space="preserve">Petra</t>
  </si>
  <si>
    <t xml:space="preserve">Bauer</t>
  </si>
  <si>
    <t xml:space="preserve">Stefan</t>
  </si>
  <si>
    <t xml:space="preserve">B</t>
  </si>
  <si>
    <t xml:space="preserve">Richter</t>
  </si>
  <si>
    <t xml:space="preserve">Laura</t>
  </si>
  <si>
    <t xml:space="preserve">Klein</t>
  </si>
  <si>
    <t xml:space="preserve">Michael</t>
  </si>
  <si>
    <t xml:space="preserve">∑ Dienste / Tag</t>
  </si>
  <si>
    <t xml:space="preserve">Davon: Früh (F)</t>
  </si>
  <si>
    <t xml:space="preserve">Davon: Spät (S)</t>
  </si>
  <si>
    <t xml:space="preserve">Davon: Nacht (N)</t>
  </si>
  <si>
    <t xml:space="preserve">  LEGENDE  ·  Schichtcodes &amp; Abwesenheiten</t>
  </si>
  <si>
    <t xml:space="preserve">Frühschicht</t>
  </si>
  <si>
    <t xml:space="preserve">Spätschicht</t>
  </si>
  <si>
    <t xml:space="preserve">Nachtschicht</t>
  </si>
  <si>
    <t xml:space="preserve">Bereitschaft</t>
  </si>
  <si>
    <t xml:space="preserve">Feiertag</t>
  </si>
  <si>
    <t xml:space="preserve">–</t>
  </si>
  <si>
    <t xml:space="preserve">Frei / n.a.</t>
  </si>
  <si>
    <t xml:space="preserve">  MITARBEITERSTAMMDATEN  ·  Dienstplan Vorlage</t>
  </si>
  <si>
    <t xml:space="preserve">  Bitte Stammdaten vollständig ausfüllen  ·  Gelb markierte Felder = Pflichtangaben</t>
  </si>
  <si>
    <t xml:space="preserve">Personal-Nr.</t>
  </si>
  <si>
    <t xml:space="preserve">Anstellungsart</t>
  </si>
  <si>
    <t xml:space="preserve">Wochenstunden</t>
  </si>
  <si>
    <t xml:space="preserve">Schichtgruppe</t>
  </si>
  <si>
    <t xml:space="preserve">Eintrittsdatum</t>
  </si>
  <si>
    <t xml:space="preserve">Urlaubsanspruch (Tage/Jahr)</t>
  </si>
  <si>
    <t xml:space="preserve">Telefon (intern)</t>
  </si>
  <si>
    <t xml:space="preserve">E-Mail</t>
  </si>
  <si>
    <t xml:space="preserve">Bemerkungen</t>
  </si>
  <si>
    <t xml:space="preserve">MA-001</t>
  </si>
  <si>
    <t xml:space="preserve">01.03.2019</t>
  </si>
  <si>
    <t xml:space="preserve">101</t>
  </si>
  <si>
    <t xml:space="preserve">a.mueller@muster.de</t>
  </si>
  <si>
    <t xml:space="preserve">Teamleiterin</t>
  </si>
  <si>
    <t xml:space="preserve">MA-002</t>
  </si>
  <si>
    <t xml:space="preserve">15.07.2018</t>
  </si>
  <si>
    <t xml:space="preserve">102</t>
  </si>
  <si>
    <t xml:space="preserve">k.schneider@muster.de</t>
  </si>
  <si>
    <t xml:space="preserve">MA-003</t>
  </si>
  <si>
    <t xml:space="preserve">01.09.2021</t>
  </si>
  <si>
    <t xml:space="preserve">103</t>
  </si>
  <si>
    <t xml:space="preserve">s.weber@muster.de</t>
  </si>
  <si>
    <t xml:space="preserve">Elternzeit bis 03/27</t>
  </si>
  <si>
    <t xml:space="preserve">MA-004</t>
  </si>
  <si>
    <t xml:space="preserve">10.02.2020</t>
  </si>
  <si>
    <t xml:space="preserve">104</t>
  </si>
  <si>
    <t xml:space="preserve">t.fischer@muster.de</t>
  </si>
  <si>
    <t xml:space="preserve">MA-005</t>
  </si>
  <si>
    <t xml:space="preserve">01.06.2022</t>
  </si>
  <si>
    <t xml:space="preserve">105</t>
  </si>
  <si>
    <t xml:space="preserve">j.braun@muster.de</t>
  </si>
  <si>
    <t xml:space="preserve">MA-006</t>
  </si>
  <si>
    <t xml:space="preserve">01.01.2023</t>
  </si>
  <si>
    <t xml:space="preserve">106</t>
  </si>
  <si>
    <t xml:space="preserve">m.hoffmann@muster.de</t>
  </si>
  <si>
    <t xml:space="preserve">MA-007</t>
  </si>
  <si>
    <t xml:space="preserve">15.04.2017</t>
  </si>
  <si>
    <t xml:space="preserve">107</t>
  </si>
  <si>
    <t xml:space="preserve">p.koch@muster.de</t>
  </si>
  <si>
    <t xml:space="preserve">Springer</t>
  </si>
  <si>
    <t xml:space="preserve">MA-008</t>
  </si>
  <si>
    <t xml:space="preserve">01.08.2021</t>
  </si>
  <si>
    <t xml:space="preserve">108</t>
  </si>
  <si>
    <t xml:space="preserve">s.bauer@muster.de</t>
  </si>
  <si>
    <t xml:space="preserve">MA-009</t>
  </si>
  <si>
    <t xml:space="preserve">01.11.2020</t>
  </si>
  <si>
    <t xml:space="preserve">109</t>
  </si>
  <si>
    <t xml:space="preserve">l.richter@muster.de</t>
  </si>
  <si>
    <t xml:space="preserve">MA-010</t>
  </si>
  <si>
    <t xml:space="preserve">01.05.2024</t>
  </si>
  <si>
    <t xml:space="preserve">110</t>
  </si>
  <si>
    <t xml:space="preserve">m.klein@muster.de</t>
  </si>
  <si>
    <t xml:space="preserve">Aushilfe</t>
  </si>
  <si>
    <t xml:space="preserve">  MONATSAUSWERTUNG  ·  Oktober 2026</t>
  </si>
  <si>
    <t xml:space="preserve">  Automatische Zusammenfassung aller Schichten und Abwesenheiten des Monats</t>
  </si>
  <si>
    <t xml:space="preserve">Name</t>
  </si>
  <si>
    <t xml:space="preserve">F Früh</t>
  </si>
  <si>
    <t xml:space="preserve">S Spät</t>
  </si>
  <si>
    <t xml:space="preserve">N Nacht</t>
  </si>
  <si>
    <t xml:space="preserve">B Bereit.</t>
  </si>
  <si>
    <t xml:space="preserve">Σ Dienste</t>
  </si>
  <si>
    <t xml:space="preserve">Σ Stunden</t>
  </si>
  <si>
    <t xml:space="preserve">Soll-Std.</t>
  </si>
  <si>
    <t xml:space="preserve">Δ Stunden</t>
  </si>
  <si>
    <t xml:space="preserve">GESAMT</t>
  </si>
  <si>
    <t xml:space="preserve">  LEGENDE  ·  Hinweise zur Nutzung der Dienstplan-Vorlage</t>
  </si>
  <si>
    <t xml:space="preserve">  Diese Seite enthält alle Schichtcodes, Zeitmodelle und Bedienungshinweise</t>
  </si>
  <si>
    <t xml:space="preserve">SCHICHTCODES  –  Erklärung &amp; Zeitmodelle</t>
  </si>
  <si>
    <t xml:space="preserve">Code</t>
  </si>
  <si>
    <t xml:space="preserve">Bezeichnung</t>
  </si>
  <si>
    <t xml:space="preserve">Von</t>
  </si>
  <si>
    <t xml:space="preserve">Bis</t>
  </si>
  <si>
    <t xml:space="preserve">Stunden</t>
  </si>
  <si>
    <t xml:space="preserve">Farbe</t>
  </si>
  <si>
    <t xml:space="preserve">Hinweis</t>
  </si>
  <si>
    <t xml:space="preserve">06:00</t>
  </si>
  <si>
    <t xml:space="preserve">14:00</t>
  </si>
  <si>
    <t xml:space="preserve">8,0 h</t>
  </si>
  <si>
    <t xml:space="preserve">Grün</t>
  </si>
  <si>
    <t xml:space="preserve">Standard Frühdienst</t>
  </si>
  <si>
    <t xml:space="preserve">22:00</t>
  </si>
  <si>
    <t xml:space="preserve">Blau</t>
  </si>
  <si>
    <t xml:space="preserve">Standard Spätdienst</t>
  </si>
  <si>
    <t xml:space="preserve">10,0 h</t>
  </si>
  <si>
    <t xml:space="preserve">Lila</t>
  </si>
  <si>
    <t xml:space="preserve">Inkl. Nachtzuschlag prüfen</t>
  </si>
  <si>
    <t xml:space="preserve">12,0 h</t>
  </si>
  <si>
    <t xml:space="preserve">Orange</t>
  </si>
  <si>
    <t xml:space="preserve">Rufbereitschaft od. Volldienst</t>
  </si>
  <si>
    <t xml:space="preserve">0 h</t>
  </si>
  <si>
    <t xml:space="preserve">Gelb</t>
  </si>
  <si>
    <t xml:space="preserve">Genehmigter Erholungsurlaub</t>
  </si>
  <si>
    <t xml:space="preserve">Rot</t>
  </si>
  <si>
    <t xml:space="preserve">Krankschreibung / AU-Pflicht</t>
  </si>
  <si>
    <t xml:space="preserve">Amber</t>
  </si>
  <si>
    <t xml:space="preserve">Gesetzlicher Feiertag</t>
  </si>
  <si>
    <t xml:space="preserve">Frei / keine</t>
  </si>
  <si>
    <t xml:space="preserve">Weiß</t>
  </si>
  <si>
    <t xml:space="preserve">Freier Tag oder nicht besetzt</t>
  </si>
  <si>
    <t xml:space="preserve">BEDIENUNGSHINWEISE  –  So verwenden Sie diese Vorlage</t>
  </si>
  <si>
    <t xml:space="preserve">1</t>
  </si>
  <si>
    <t xml:space="preserve">Stammdaten pflegen</t>
  </si>
  <si>
    <t xml:space="preserve">Tragen Sie zuerst alle Mitarbeiter im Tabellenblatt 'Stammdaten' ein. Passen Sie Name, Stelle und Schichtpräferenz an.</t>
  </si>
  <si>
    <t xml:space="preserve">2</t>
  </si>
  <si>
    <t xml:space="preserve">Monat auswählen</t>
  </si>
  <si>
    <t xml:space="preserve">Öffnen Sie das gewünschte Monatsblatt (z.B. 'Oktober 2026'). Schichtcodes direkt in die farbigen Tageszellen eintragen.</t>
  </si>
  <si>
    <t xml:space="preserve">3</t>
  </si>
  <si>
    <t xml:space="preserve">Schichtcodes eintragen</t>
  </si>
  <si>
    <t xml:space="preserve">Verwenden Sie ausschließlich die Kürzel aus der Legende: F, S, N, B, U, K oder FT. Leere Zelle = freier Tag.</t>
  </si>
  <si>
    <t xml:space="preserve">4</t>
  </si>
  <si>
    <t xml:space="preserve">Auswertung prüfen</t>
  </si>
  <si>
    <t xml:space="preserve">Die Spalten Σ Tage, Σ Std., Urlaub und Krank werden automatisch berechnet. Prüfen Sie die Monatsauswertung.</t>
  </si>
  <si>
    <t xml:space="preserve">5</t>
  </si>
  <si>
    <t xml:space="preserve">Vorlage anpassen</t>
  </si>
  <si>
    <t xml:space="preserve">Schichtzeiten, Stundenwerte und Farben können in der Legende und im Code angepasst werden. Keine Formeln löschen!</t>
  </si>
  <si>
    <t xml:space="preserve">6</t>
  </si>
  <si>
    <t xml:space="preserve">Neue Monate anlegen</t>
  </si>
  <si>
    <t xml:space="preserve">Kopieren Sie ein bestehendes Monatsblatt und passen Sie Monat, Jahr und Feiertage in Zeile 6 (FT) an.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</si>
</sst>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\h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i val="true"/>
      <sz val="9"/>
      <color rgb="FFE8A020"/>
      <name val="Calibri"/>
      <family val="0"/>
      <charset val="1"/>
    </font>
    <font>
      <b val="true"/>
      <sz val="9"/>
      <color rgb="FFE8A020"/>
      <name val="Calibri"/>
      <family val="0"/>
      <charset val="1"/>
    </font>
    <font>
      <sz val="9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8"/>
      <color rgb="FF1B2A4A"/>
      <name val="Calibri"/>
      <family val="0"/>
      <charset val="1"/>
    </font>
    <font>
      <b val="true"/>
      <sz val="7"/>
      <color rgb="FF1B2A4A"/>
      <name val="Calibri"/>
      <family val="0"/>
      <charset val="1"/>
    </font>
    <font>
      <b val="true"/>
      <sz val="7"/>
      <color rgb="FFE8A020"/>
      <name val="Calibri"/>
      <family val="0"/>
      <charset val="1"/>
    </font>
    <font>
      <b val="true"/>
      <sz val="9"/>
      <color rgb="FF243656"/>
      <name val="Calibri"/>
      <family val="0"/>
      <charset val="1"/>
    </font>
    <font>
      <b val="true"/>
      <sz val="9"/>
      <color rgb="FF1B2A4A"/>
      <name val="Calibri"/>
      <family val="0"/>
      <charset val="1"/>
    </font>
    <font>
      <sz val="9"/>
      <color rgb="FF1B2A4A"/>
      <name val="Calibri"/>
      <family val="0"/>
      <charset val="1"/>
    </font>
    <font>
      <i val="true"/>
      <sz val="8"/>
      <color rgb="FF243656"/>
      <name val="Calibri"/>
      <family val="0"/>
      <charset val="1"/>
    </font>
    <font>
      <sz val="8"/>
      <color rgb="FF243656"/>
      <name val="Calibri"/>
      <family val="0"/>
      <charset val="1"/>
    </font>
    <font>
      <sz val="8"/>
      <color rgb="FF1B2A4A"/>
      <name val="Calibri"/>
      <family val="0"/>
      <charset val="1"/>
    </font>
    <font>
      <b val="true"/>
      <sz val="9"/>
      <color rgb="FF856400"/>
      <name val="Calibri"/>
      <family val="0"/>
      <charset val="1"/>
    </font>
    <font>
      <b val="true"/>
      <sz val="9"/>
      <color rgb="FF8B0000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8"/>
      <color rgb="FFE8A02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B2A4A"/>
        <bgColor rgb="FF243656"/>
      </patternFill>
    </fill>
    <fill>
      <patternFill patternType="solid">
        <fgColor rgb="FF243656"/>
        <bgColor rgb="FF1B2A4A"/>
      </patternFill>
    </fill>
    <fill>
      <patternFill patternType="solid">
        <fgColor rgb="FF2E4470"/>
        <bgColor rgb="FF243656"/>
      </patternFill>
    </fill>
    <fill>
      <patternFill patternType="solid">
        <fgColor rgb="FFE8A020"/>
        <bgColor rgb="FFFFCC00"/>
      </patternFill>
    </fill>
    <fill>
      <patternFill patternType="solid">
        <fgColor rgb="FFFDF3DC"/>
        <bgColor rgb="FFFFFAD0"/>
      </patternFill>
    </fill>
    <fill>
      <patternFill patternType="solid">
        <fgColor rgb="FFF2F4F7"/>
        <bgColor rgb="FFEEF2F8"/>
      </patternFill>
    </fill>
    <fill>
      <patternFill patternType="solid">
        <fgColor rgb="FFFFFFFF"/>
        <bgColor rgb="FFF2F4F7"/>
      </patternFill>
    </fill>
    <fill>
      <patternFill patternType="solid">
        <fgColor rgb="FFD6EFD8"/>
        <bgColor rgb="FFD0E8F5"/>
      </patternFill>
    </fill>
    <fill>
      <patternFill patternType="solid">
        <fgColor rgb="FFFBE9C0"/>
        <bgColor rgb="FFFDE8C8"/>
      </patternFill>
    </fill>
    <fill>
      <patternFill patternType="solid">
        <fgColor rgb="FFFFFAD0"/>
        <bgColor rgb="FFFDF3DC"/>
      </patternFill>
    </fill>
    <fill>
      <patternFill patternType="solid">
        <fgColor rgb="FFD0E8F5"/>
        <bgColor rgb="FFD6EFD8"/>
      </patternFill>
    </fill>
    <fill>
      <patternFill patternType="solid">
        <fgColor rgb="FFEEF2F8"/>
        <bgColor rgb="FFF2F4F7"/>
      </patternFill>
    </fill>
    <fill>
      <patternFill patternType="solid">
        <fgColor rgb="FFFAD0D0"/>
        <bgColor rgb="FFE8D5F5"/>
      </patternFill>
    </fill>
    <fill>
      <patternFill patternType="solid">
        <fgColor rgb="FFE8D5F5"/>
        <bgColor rgb="FFFAD0D0"/>
      </patternFill>
    </fill>
    <fill>
      <patternFill patternType="solid">
        <fgColor rgb="FFFDE8C8"/>
        <bgColor rgb="FFFBE9C0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A020"/>
      </bottom>
      <diagonal/>
    </border>
    <border diagonalUp="false" diagonalDown="false">
      <left style="thin">
        <color rgb="FFBDC5D5"/>
      </left>
      <right style="thin">
        <color rgb="FFE8A020"/>
      </right>
      <top style="thin">
        <color rgb="FFBDC5D5"/>
      </top>
      <bottom style="thin">
        <color rgb="FFBDC5D5"/>
      </bottom>
      <diagonal/>
    </border>
    <border diagonalUp="false" diagonalDown="false">
      <left style="hair">
        <color rgb="FFBDC5D5"/>
      </left>
      <right style="hair">
        <color rgb="FFBDC5D5"/>
      </right>
      <top style="thin">
        <color rgb="FFBDC5D5"/>
      </top>
      <bottom style="thin">
        <color rgb="FFBDC5D5"/>
      </bottom>
      <diagonal/>
    </border>
    <border diagonalUp="false" diagonalDown="false">
      <left style="thin">
        <color rgb="FFE8A020"/>
      </left>
      <right style="thin">
        <color rgb="FFBDC5D5"/>
      </right>
      <top style="thin">
        <color rgb="FFBDC5D5"/>
      </top>
      <bottom style="thin">
        <color rgb="FFBDC5D5"/>
      </bottom>
      <diagonal/>
    </border>
    <border diagonalUp="false" diagonalDown="false">
      <left style="hair">
        <color rgb="FFBDC5D5"/>
      </left>
      <right style="hair">
        <color rgb="FFBDC5D5"/>
      </right>
      <top style="hair">
        <color rgb="FFBDC5D5"/>
      </top>
      <bottom style="thin">
        <color rgb="FFBDC5D5"/>
      </bottom>
      <diagonal/>
    </border>
    <border diagonalUp="false" diagonalDown="false">
      <left style="thin">
        <color rgb="FFBDC5D5"/>
      </left>
      <right style="thin">
        <color rgb="FFBDC5D5"/>
      </right>
      <top style="thin">
        <color rgb="FFBDC5D5"/>
      </top>
      <bottom style="thin">
        <color rgb="FFBDC5D5"/>
      </bottom>
      <diagonal/>
    </border>
    <border diagonalUp="false" diagonalDown="false">
      <left style="thin">
        <color rgb="FFBDC5D5"/>
      </left>
      <right style="medium">
        <color rgb="FF1B2A4A"/>
      </right>
      <top style="thin">
        <color rgb="FFBDC5D5"/>
      </top>
      <bottom style="thin">
        <color rgb="FFBDC5D5"/>
      </bottom>
      <diagonal/>
    </border>
    <border diagonalUp="false" diagonalDown="false">
      <left style="hair">
        <color rgb="FFBDC5D5"/>
      </left>
      <right style="hair">
        <color rgb="FFBDC5D5"/>
      </right>
      <top style="hair">
        <color rgb="FFBDC5D5"/>
      </top>
      <bottom style="hair">
        <color rgb="FFBDC5D5"/>
      </bottom>
      <diagonal/>
    </border>
    <border diagonalUp="false" diagonalDown="false">
      <left style="medium">
        <color rgb="FF1B2A4A"/>
      </left>
      <right style="thin">
        <color rgb="FFBDC5D5"/>
      </right>
      <top style="thin">
        <color rgb="FFBDC5D5"/>
      </top>
      <bottom style="thin">
        <color rgb="FFBDC5D5"/>
      </bottom>
      <diagonal/>
    </border>
    <border diagonalUp="false" diagonalDown="false">
      <left style="thin">
        <color rgb="FFBDC5D5"/>
      </left>
      <right/>
      <top style="thin">
        <color rgb="FFBDC5D5"/>
      </top>
      <bottom style="thin">
        <color rgb="FFBDC5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1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1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1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12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1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5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6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4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1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DF3DC"/>
      <rgbColor rgb="FFFF00FF"/>
      <rgbColor rgb="FF00FFFF"/>
      <rgbColor rgb="FF8B0000"/>
      <rgbColor rgb="FF008000"/>
      <rgbColor rgb="FF000080"/>
      <rgbColor rgb="FF856400"/>
      <rgbColor rgb="FF800080"/>
      <rgbColor rgb="FF008080"/>
      <rgbColor rgb="FFBDC5D5"/>
      <rgbColor rgb="FF808080"/>
      <rgbColor rgb="FF9999FF"/>
      <rgbColor rgb="FF993366"/>
      <rgbColor rgb="FFFFFAD0"/>
      <rgbColor rgb="FFD0E8F5"/>
      <rgbColor rgb="FF660066"/>
      <rgbColor rgb="FFFF8080"/>
      <rgbColor rgb="FF0066CC"/>
      <rgbColor rgb="FFE8D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8"/>
      <rgbColor rgb="FFD6EFD8"/>
      <rgbColor rgb="FFFBE9C0"/>
      <rgbColor rgb="FFF2F4F7"/>
      <rgbColor rgb="FFFDE8C8"/>
      <rgbColor rgb="FFCC99FF"/>
      <rgbColor rgb="FFFAD0D0"/>
      <rgbColor rgb="FF3366FF"/>
      <rgbColor rgb="FF33CCCC"/>
      <rgbColor rgb="FF99CC00"/>
      <rgbColor rgb="FFFFCC00"/>
      <rgbColor rgb="FFE8A020"/>
      <rgbColor rgb="FFFF6600"/>
      <rgbColor rgb="FF666699"/>
      <rgbColor rgb="FF969696"/>
      <rgbColor rgb="FF1B2A4A"/>
      <rgbColor rgb="FF339966"/>
      <rgbColor rgb="FF003300"/>
      <rgbColor rgb="FF333300"/>
      <rgbColor rgb="FF993300"/>
      <rgbColor rgb="FF993366"/>
      <rgbColor rgb="FF2E4470"/>
      <rgbColor rgb="FF2436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N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6" topLeftCell="F7" activePane="bottomRight" state="frozen"/>
      <selection pane="topLeft" activeCell="A1" activeCellId="0" sqref="A1"/>
      <selection pane="topRight" activeCell="F1" activeCellId="0" sqref="F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36" min="6" style="0" width="3.2"/>
    <col collapsed="false" customWidth="true" hidden="false" outlineLevel="0" max="40" min="37" style="0" width="7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customFormat="false" ht="27.75" hidden="false" customHeight="true" outlineLevel="0" collapsed="false">
      <c r="A3" s="3" t="s">
        <v>2</v>
      </c>
      <c r="B3" s="3"/>
      <c r="C3" s="3"/>
      <c r="D3" s="3"/>
      <c r="E3" s="3"/>
      <c r="F3" s="4" t="s">
        <v>3</v>
      </c>
      <c r="G3" s="4"/>
      <c r="H3" s="4"/>
      <c r="I3" s="4"/>
      <c r="J3" s="4"/>
      <c r="K3" s="4"/>
      <c r="L3" s="4"/>
      <c r="M3" s="3" t="s">
        <v>4</v>
      </c>
      <c r="N3" s="3"/>
      <c r="O3" s="3"/>
      <c r="P3" s="3"/>
      <c r="Q3" s="3"/>
      <c r="R3" s="3"/>
      <c r="S3" s="4" t="s">
        <v>5</v>
      </c>
      <c r="T3" s="4"/>
      <c r="U3" s="4"/>
      <c r="V3" s="4"/>
      <c r="W3" s="4"/>
      <c r="X3" s="4"/>
      <c r="Y3" s="3" t="s">
        <v>6</v>
      </c>
      <c r="Z3" s="3"/>
      <c r="AA3" s="3"/>
      <c r="AB3" s="3"/>
      <c r="AC3" s="3"/>
      <c r="AD3" s="3"/>
      <c r="AE3" s="4" t="s">
        <v>7</v>
      </c>
      <c r="AF3" s="4"/>
      <c r="AG3" s="4"/>
      <c r="AH3" s="4"/>
      <c r="AI3" s="4"/>
      <c r="AJ3" s="4"/>
      <c r="AK3" s="4" t="s">
        <v>8</v>
      </c>
      <c r="AL3" s="4"/>
      <c r="AM3" s="4"/>
      <c r="AN3" s="4"/>
    </row>
    <row r="4" customFormat="false" ht="6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customFormat="false" ht="27.75" hidden="false" customHeight="true" outlineLevel="0" collapsed="false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7" t="n">
        <v>1</v>
      </c>
      <c r="G5" s="7" t="n">
        <v>2</v>
      </c>
      <c r="H5" s="8" t="n">
        <v>3</v>
      </c>
      <c r="I5" s="9" t="n">
        <v>4</v>
      </c>
      <c r="J5" s="7" t="n">
        <v>5</v>
      </c>
      <c r="K5" s="7" t="n">
        <v>6</v>
      </c>
      <c r="L5" s="7" t="n">
        <v>7</v>
      </c>
      <c r="M5" s="7" t="n">
        <v>8</v>
      </c>
      <c r="N5" s="7" t="n">
        <v>9</v>
      </c>
      <c r="O5" s="9" t="n">
        <v>10</v>
      </c>
      <c r="P5" s="9" t="n">
        <v>11</v>
      </c>
      <c r="Q5" s="7" t="n">
        <v>12</v>
      </c>
      <c r="R5" s="7" t="n">
        <v>13</v>
      </c>
      <c r="S5" s="7" t="n">
        <v>14</v>
      </c>
      <c r="T5" s="7" t="n">
        <v>15</v>
      </c>
      <c r="U5" s="7" t="n">
        <v>16</v>
      </c>
      <c r="V5" s="9" t="n">
        <v>17</v>
      </c>
      <c r="W5" s="9" t="n">
        <v>18</v>
      </c>
      <c r="X5" s="7" t="n">
        <v>19</v>
      </c>
      <c r="Y5" s="7" t="n">
        <v>20</v>
      </c>
      <c r="Z5" s="7" t="n">
        <v>21</v>
      </c>
      <c r="AA5" s="7" t="n">
        <v>22</v>
      </c>
      <c r="AB5" s="7" t="n">
        <v>23</v>
      </c>
      <c r="AC5" s="9" t="n">
        <v>24</v>
      </c>
      <c r="AD5" s="9" t="n">
        <v>25</v>
      </c>
      <c r="AE5" s="7" t="n">
        <v>26</v>
      </c>
      <c r="AF5" s="7" t="n">
        <v>27</v>
      </c>
      <c r="AG5" s="7" t="n">
        <v>28</v>
      </c>
      <c r="AH5" s="7" t="n">
        <v>29</v>
      </c>
      <c r="AI5" s="7" t="n">
        <v>30</v>
      </c>
      <c r="AJ5" s="9" t="n">
        <v>31</v>
      </c>
      <c r="AK5" s="10" t="s">
        <v>14</v>
      </c>
      <c r="AL5" s="10" t="s">
        <v>15</v>
      </c>
      <c r="AM5" s="10" t="s">
        <v>16</v>
      </c>
      <c r="AN5" s="10" t="s">
        <v>17</v>
      </c>
    </row>
    <row r="6" customFormat="false" ht="19.5" hidden="false" customHeight="true" outlineLevel="0" collapsed="false">
      <c r="A6" s="11"/>
      <c r="B6" s="11"/>
      <c r="C6" s="11"/>
      <c r="D6" s="11"/>
      <c r="E6" s="11"/>
      <c r="F6" s="12" t="s">
        <v>18</v>
      </c>
      <c r="G6" s="12" t="s">
        <v>19</v>
      </c>
      <c r="H6" s="13" t="s">
        <v>20</v>
      </c>
      <c r="I6" s="13" t="s">
        <v>21</v>
      </c>
      <c r="J6" s="12" t="s">
        <v>22</v>
      </c>
      <c r="K6" s="12" t="s">
        <v>23</v>
      </c>
      <c r="L6" s="12" t="s">
        <v>24</v>
      </c>
      <c r="M6" s="12" t="s">
        <v>18</v>
      </c>
      <c r="N6" s="12" t="s">
        <v>19</v>
      </c>
      <c r="O6" s="13" t="s">
        <v>25</v>
      </c>
      <c r="P6" s="13" t="s">
        <v>21</v>
      </c>
      <c r="Q6" s="12" t="s">
        <v>22</v>
      </c>
      <c r="R6" s="12" t="s">
        <v>23</v>
      </c>
      <c r="S6" s="12" t="s">
        <v>24</v>
      </c>
      <c r="T6" s="12" t="s">
        <v>18</v>
      </c>
      <c r="U6" s="12" t="s">
        <v>19</v>
      </c>
      <c r="V6" s="13" t="s">
        <v>25</v>
      </c>
      <c r="W6" s="13" t="s">
        <v>21</v>
      </c>
      <c r="X6" s="12" t="s">
        <v>22</v>
      </c>
      <c r="Y6" s="12" t="s">
        <v>23</v>
      </c>
      <c r="Z6" s="12" t="s">
        <v>24</v>
      </c>
      <c r="AA6" s="12" t="s">
        <v>18</v>
      </c>
      <c r="AB6" s="12" t="s">
        <v>19</v>
      </c>
      <c r="AC6" s="13" t="s">
        <v>25</v>
      </c>
      <c r="AD6" s="13" t="s">
        <v>21</v>
      </c>
      <c r="AE6" s="12" t="s">
        <v>22</v>
      </c>
      <c r="AF6" s="12" t="s">
        <v>23</v>
      </c>
      <c r="AG6" s="12" t="s">
        <v>24</v>
      </c>
      <c r="AH6" s="12" t="s">
        <v>18</v>
      </c>
      <c r="AI6" s="12" t="s">
        <v>19</v>
      </c>
      <c r="AJ6" s="13" t="s">
        <v>25</v>
      </c>
      <c r="AK6" s="11"/>
      <c r="AL6" s="11"/>
      <c r="AM6" s="11"/>
      <c r="AN6" s="11"/>
    </row>
    <row r="7" customFormat="false" ht="19.5" hidden="false" customHeight="true" outlineLevel="0" collapsed="false">
      <c r="A7" s="14" t="n">
        <v>1</v>
      </c>
      <c r="B7" s="15" t="s">
        <v>26</v>
      </c>
      <c r="C7" s="16" t="s">
        <v>27</v>
      </c>
      <c r="D7" s="17" t="s">
        <v>28</v>
      </c>
      <c r="E7" s="18" t="s">
        <v>29</v>
      </c>
      <c r="F7" s="19" t="s">
        <v>30</v>
      </c>
      <c r="G7" s="19" t="s">
        <v>30</v>
      </c>
      <c r="H7" s="20" t="s">
        <v>20</v>
      </c>
      <c r="I7" s="21"/>
      <c r="J7" s="22" t="s">
        <v>31</v>
      </c>
      <c r="K7" s="22" t="s">
        <v>31</v>
      </c>
      <c r="L7" s="22" t="s">
        <v>31</v>
      </c>
      <c r="M7" s="19" t="s">
        <v>30</v>
      </c>
      <c r="N7" s="19" t="s">
        <v>30</v>
      </c>
      <c r="O7" s="21"/>
      <c r="P7" s="22" t="s">
        <v>31</v>
      </c>
      <c r="Q7" s="19" t="s">
        <v>30</v>
      </c>
      <c r="R7" s="23"/>
      <c r="S7" s="24" t="s">
        <v>32</v>
      </c>
      <c r="T7" s="19" t="s">
        <v>30</v>
      </c>
      <c r="U7" s="19" t="s">
        <v>30</v>
      </c>
      <c r="V7" s="21"/>
      <c r="W7" s="21"/>
      <c r="X7" s="19" t="s">
        <v>30</v>
      </c>
      <c r="Y7" s="23"/>
      <c r="Z7" s="23"/>
      <c r="AA7" s="19" t="s">
        <v>30</v>
      </c>
      <c r="AB7" s="23"/>
      <c r="AC7" s="21"/>
      <c r="AD7" s="22" t="s">
        <v>31</v>
      </c>
      <c r="AE7" s="24" t="s">
        <v>32</v>
      </c>
      <c r="AF7" s="19" t="s">
        <v>30</v>
      </c>
      <c r="AG7" s="24" t="s">
        <v>32</v>
      </c>
      <c r="AH7" s="23"/>
      <c r="AI7" s="19" t="s">
        <v>30</v>
      </c>
      <c r="AJ7" s="21"/>
      <c r="AK7" s="25" t="n">
        <f aca="false">COUNTIF(F7:AJ7,"F")+COUNTIF(F7:AJ7,"S")+COUNTIF(F7:AJ7,"N")+COUNTIF(F7:AJ7,"B")</f>
        <v>14</v>
      </c>
      <c r="AL7" s="26" t="n">
        <f aca="false">COUNTIF(F7:AJ7,"F")*8+COUNTIF(F7:AJ7,"S")*8+COUNTIF(F7:AJ7,"N")*10+COUNTIF(F7:AJ7,"B")*12</f>
        <v>112</v>
      </c>
      <c r="AM7" s="27" t="n">
        <f aca="false">COUNTIF(F7:AJ7,"U")</f>
        <v>5</v>
      </c>
      <c r="AN7" s="28" t="n">
        <f aca="false">COUNTIF(F7:AJ7,"K")</f>
        <v>0</v>
      </c>
    </row>
    <row r="8" customFormat="false" ht="19.5" hidden="false" customHeight="true" outlineLevel="0" collapsed="false">
      <c r="A8" s="29" t="n">
        <v>2</v>
      </c>
      <c r="B8" s="30" t="s">
        <v>33</v>
      </c>
      <c r="C8" s="31" t="s">
        <v>34</v>
      </c>
      <c r="D8" s="32" t="s">
        <v>28</v>
      </c>
      <c r="E8" s="33" t="s">
        <v>35</v>
      </c>
      <c r="F8" s="24" t="s">
        <v>32</v>
      </c>
      <c r="G8" s="22" t="s">
        <v>31</v>
      </c>
      <c r="H8" s="34" t="s">
        <v>36</v>
      </c>
      <c r="I8" s="34" t="s">
        <v>36</v>
      </c>
      <c r="J8" s="24" t="s">
        <v>32</v>
      </c>
      <c r="K8" s="24" t="s">
        <v>32</v>
      </c>
      <c r="L8" s="24" t="s">
        <v>32</v>
      </c>
      <c r="M8" s="24" t="s">
        <v>32</v>
      </c>
      <c r="N8" s="24" t="s">
        <v>32</v>
      </c>
      <c r="O8" s="21"/>
      <c r="P8" s="21"/>
      <c r="Q8" s="19" t="s">
        <v>30</v>
      </c>
      <c r="R8" s="24" t="s">
        <v>32</v>
      </c>
      <c r="S8" s="24" t="s">
        <v>32</v>
      </c>
      <c r="T8" s="24" t="s">
        <v>32</v>
      </c>
      <c r="U8" s="23"/>
      <c r="V8" s="19" t="s">
        <v>30</v>
      </c>
      <c r="W8" s="21"/>
      <c r="X8" s="22" t="s">
        <v>31</v>
      </c>
      <c r="Y8" s="19" t="s">
        <v>30</v>
      </c>
      <c r="Z8" s="23"/>
      <c r="AA8" s="24" t="s">
        <v>32</v>
      </c>
      <c r="AB8" s="19" t="s">
        <v>30</v>
      </c>
      <c r="AC8" s="21"/>
      <c r="AD8" s="22" t="s">
        <v>31</v>
      </c>
      <c r="AE8" s="24" t="s">
        <v>32</v>
      </c>
      <c r="AF8" s="22" t="s">
        <v>31</v>
      </c>
      <c r="AG8" s="23"/>
      <c r="AH8" s="24" t="s">
        <v>32</v>
      </c>
      <c r="AI8" s="23"/>
      <c r="AJ8" s="21"/>
      <c r="AK8" s="25" t="n">
        <f aca="false">COUNTIF(F8:AJ8,"F")+COUNTIF(F8:AJ8,"S")+COUNTIF(F8:AJ8,"N")+COUNTIF(F8:AJ8,"B")</f>
        <v>16</v>
      </c>
      <c r="AL8" s="26" t="n">
        <f aca="false">COUNTIF(F8:AJ8,"F")*8+COUNTIF(F8:AJ8,"S")*8+COUNTIF(F8:AJ8,"N")*10+COUNTIF(F8:AJ8,"B")*12</f>
        <v>128</v>
      </c>
      <c r="AM8" s="27" t="n">
        <f aca="false">COUNTIF(F8:AJ8,"U")</f>
        <v>4</v>
      </c>
      <c r="AN8" s="28" t="n">
        <f aca="false">COUNTIF(F8:AJ8,"K")</f>
        <v>2</v>
      </c>
    </row>
    <row r="9" customFormat="false" ht="19.5" hidden="false" customHeight="true" outlineLevel="0" collapsed="false">
      <c r="A9" s="14" t="n">
        <v>3</v>
      </c>
      <c r="B9" s="15" t="s">
        <v>37</v>
      </c>
      <c r="C9" s="16" t="s">
        <v>38</v>
      </c>
      <c r="D9" s="17" t="s">
        <v>39</v>
      </c>
      <c r="E9" s="18" t="s">
        <v>29</v>
      </c>
      <c r="F9" s="22" t="s">
        <v>31</v>
      </c>
      <c r="G9" s="19" t="s">
        <v>30</v>
      </c>
      <c r="H9" s="20" t="s">
        <v>20</v>
      </c>
      <c r="I9" s="21"/>
      <c r="J9" s="22" t="s">
        <v>31</v>
      </c>
      <c r="K9" s="19" t="s">
        <v>30</v>
      </c>
      <c r="L9" s="19" t="s">
        <v>30</v>
      </c>
      <c r="M9" s="19" t="s">
        <v>30</v>
      </c>
      <c r="N9" s="19" t="s">
        <v>30</v>
      </c>
      <c r="O9" s="22" t="s">
        <v>31</v>
      </c>
      <c r="P9" s="24" t="s">
        <v>32</v>
      </c>
      <c r="Q9" s="19" t="s">
        <v>30</v>
      </c>
      <c r="R9" s="24" t="s">
        <v>32</v>
      </c>
      <c r="S9" s="22" t="s">
        <v>31</v>
      </c>
      <c r="T9" s="19" t="s">
        <v>30</v>
      </c>
      <c r="U9" s="19" t="s">
        <v>30</v>
      </c>
      <c r="V9" s="19" t="s">
        <v>30</v>
      </c>
      <c r="W9" s="19" t="s">
        <v>30</v>
      </c>
      <c r="X9" s="19" t="s">
        <v>30</v>
      </c>
      <c r="Y9" s="22" t="s">
        <v>31</v>
      </c>
      <c r="Z9" s="19" t="s">
        <v>30</v>
      </c>
      <c r="AA9" s="22" t="s">
        <v>31</v>
      </c>
      <c r="AB9" s="22" t="s">
        <v>31</v>
      </c>
      <c r="AC9" s="21"/>
      <c r="AD9" s="22" t="s">
        <v>31</v>
      </c>
      <c r="AE9" s="22" t="s">
        <v>31</v>
      </c>
      <c r="AF9" s="19" t="s">
        <v>30</v>
      </c>
      <c r="AG9" s="23"/>
      <c r="AH9" s="22" t="s">
        <v>31</v>
      </c>
      <c r="AI9" s="19" t="s">
        <v>30</v>
      </c>
      <c r="AJ9" s="21"/>
      <c r="AK9" s="25" t="n">
        <f aca="false">COUNTIF(F9:AJ9,"F")+COUNTIF(F9:AJ9,"S")+COUNTIF(F9:AJ9,"N")+COUNTIF(F9:AJ9,"B")</f>
        <v>16</v>
      </c>
      <c r="AL9" s="26" t="n">
        <f aca="false">COUNTIF(F9:AJ9,"F")*8+COUNTIF(F9:AJ9,"S")*8+COUNTIF(F9:AJ9,"N")*10+COUNTIF(F9:AJ9,"B")*12</f>
        <v>128</v>
      </c>
      <c r="AM9" s="27" t="n">
        <f aca="false">COUNTIF(F9:AJ9,"U")</f>
        <v>10</v>
      </c>
      <c r="AN9" s="28" t="n">
        <f aca="false">COUNTIF(F9:AJ9,"K")</f>
        <v>0</v>
      </c>
    </row>
    <row r="10" customFormat="false" ht="19.5" hidden="false" customHeight="true" outlineLevel="0" collapsed="false">
      <c r="A10" s="29" t="n">
        <v>4</v>
      </c>
      <c r="B10" s="30" t="s">
        <v>40</v>
      </c>
      <c r="C10" s="31" t="s">
        <v>41</v>
      </c>
      <c r="D10" s="32" t="s">
        <v>28</v>
      </c>
      <c r="E10" s="33" t="s">
        <v>42</v>
      </c>
      <c r="F10" s="23"/>
      <c r="G10" s="23"/>
      <c r="H10" s="20" t="s">
        <v>20</v>
      </c>
      <c r="I10" s="19" t="s">
        <v>30</v>
      </c>
      <c r="J10" s="22" t="s">
        <v>31</v>
      </c>
      <c r="K10" s="22" t="s">
        <v>31</v>
      </c>
      <c r="L10" s="34" t="s">
        <v>36</v>
      </c>
      <c r="M10" s="35" t="s">
        <v>43</v>
      </c>
      <c r="N10" s="22" t="s">
        <v>31</v>
      </c>
      <c r="O10" s="19" t="s">
        <v>30</v>
      </c>
      <c r="P10" s="35" t="s">
        <v>43</v>
      </c>
      <c r="Q10" s="35" t="s">
        <v>43</v>
      </c>
      <c r="R10" s="35" t="s">
        <v>43</v>
      </c>
      <c r="S10" s="35" t="s">
        <v>43</v>
      </c>
      <c r="T10" s="23"/>
      <c r="U10" s="35" t="s">
        <v>43</v>
      </c>
      <c r="V10" s="21"/>
      <c r="W10" s="21"/>
      <c r="X10" s="34" t="s">
        <v>36</v>
      </c>
      <c r="Y10" s="22" t="s">
        <v>31</v>
      </c>
      <c r="Z10" s="35" t="s">
        <v>43</v>
      </c>
      <c r="AA10" s="35" t="s">
        <v>43</v>
      </c>
      <c r="AB10" s="22" t="s">
        <v>31</v>
      </c>
      <c r="AC10" s="24" t="s">
        <v>32</v>
      </c>
      <c r="AD10" s="24" t="s">
        <v>32</v>
      </c>
      <c r="AE10" s="22" t="s">
        <v>31</v>
      </c>
      <c r="AF10" s="23"/>
      <c r="AG10" s="35" t="s">
        <v>43</v>
      </c>
      <c r="AH10" s="35" t="s">
        <v>43</v>
      </c>
      <c r="AI10" s="35" t="s">
        <v>43</v>
      </c>
      <c r="AJ10" s="21"/>
      <c r="AK10" s="25" t="n">
        <f aca="false">COUNTIF(F10:AJ10,"F")+COUNTIF(F10:AJ10,"S")+COUNTIF(F10:AJ10,"N")+COUNTIF(F10:AJ10,"B")</f>
        <v>15</v>
      </c>
      <c r="AL10" s="26" t="n">
        <f aca="false">COUNTIF(F10:AJ10,"F")*8+COUNTIF(F10:AJ10,"S")*8+COUNTIF(F10:AJ10,"N")*10+COUNTIF(F10:AJ10,"B")*12</f>
        <v>142</v>
      </c>
      <c r="AM10" s="27" t="n">
        <f aca="false">COUNTIF(F10:AJ10,"U")</f>
        <v>6</v>
      </c>
      <c r="AN10" s="28" t="n">
        <f aca="false">COUNTIF(F10:AJ10,"K")</f>
        <v>2</v>
      </c>
    </row>
    <row r="11" customFormat="false" ht="19.5" hidden="false" customHeight="true" outlineLevel="0" collapsed="false">
      <c r="A11" s="14" t="n">
        <v>5</v>
      </c>
      <c r="B11" s="15" t="s">
        <v>44</v>
      </c>
      <c r="C11" s="16" t="s">
        <v>45</v>
      </c>
      <c r="D11" s="17" t="s">
        <v>28</v>
      </c>
      <c r="E11" s="18" t="s">
        <v>29</v>
      </c>
      <c r="F11" s="22" t="s">
        <v>31</v>
      </c>
      <c r="G11" s="23"/>
      <c r="H11" s="20" t="s">
        <v>20</v>
      </c>
      <c r="I11" s="22" t="s">
        <v>31</v>
      </c>
      <c r="J11" s="19" t="s">
        <v>30</v>
      </c>
      <c r="K11" s="22" t="s">
        <v>31</v>
      </c>
      <c r="L11" s="23"/>
      <c r="M11" s="24" t="s">
        <v>32</v>
      </c>
      <c r="N11" s="23"/>
      <c r="O11" s="24" t="s">
        <v>32</v>
      </c>
      <c r="P11" s="19" t="s">
        <v>30</v>
      </c>
      <c r="Q11" s="19" t="s">
        <v>30</v>
      </c>
      <c r="R11" s="19" t="s">
        <v>30</v>
      </c>
      <c r="S11" s="23"/>
      <c r="T11" s="24" t="s">
        <v>32</v>
      </c>
      <c r="U11" s="19" t="s">
        <v>30</v>
      </c>
      <c r="V11" s="21"/>
      <c r="W11" s="21"/>
      <c r="X11" s="19" t="s">
        <v>30</v>
      </c>
      <c r="Y11" s="22" t="s">
        <v>31</v>
      </c>
      <c r="Z11" s="19" t="s">
        <v>30</v>
      </c>
      <c r="AA11" s="22" t="s">
        <v>31</v>
      </c>
      <c r="AB11" s="24" t="s">
        <v>32</v>
      </c>
      <c r="AC11" s="22" t="s">
        <v>31</v>
      </c>
      <c r="AD11" s="21"/>
      <c r="AE11" s="24" t="s">
        <v>32</v>
      </c>
      <c r="AF11" s="24" t="s">
        <v>32</v>
      </c>
      <c r="AG11" s="23"/>
      <c r="AH11" s="24" t="s">
        <v>32</v>
      </c>
      <c r="AI11" s="23"/>
      <c r="AJ11" s="19" t="s">
        <v>30</v>
      </c>
      <c r="AK11" s="25" t="n">
        <f aca="false">COUNTIF(F11:AJ11,"F")+COUNTIF(F11:AJ11,"S")+COUNTIF(F11:AJ11,"N")+COUNTIF(F11:AJ11,"B")</f>
        <v>15</v>
      </c>
      <c r="AL11" s="26" t="n">
        <f aca="false">COUNTIF(F11:AJ11,"F")*8+COUNTIF(F11:AJ11,"S")*8+COUNTIF(F11:AJ11,"N")*10+COUNTIF(F11:AJ11,"B")*12</f>
        <v>120</v>
      </c>
      <c r="AM11" s="27" t="n">
        <f aca="false">COUNTIF(F11:AJ11,"U")</f>
        <v>6</v>
      </c>
      <c r="AN11" s="28" t="n">
        <f aca="false">COUNTIF(F11:AJ11,"K")</f>
        <v>0</v>
      </c>
    </row>
    <row r="12" customFormat="false" ht="19.5" hidden="false" customHeight="true" outlineLevel="0" collapsed="false">
      <c r="A12" s="29" t="n">
        <v>6</v>
      </c>
      <c r="B12" s="30" t="s">
        <v>46</v>
      </c>
      <c r="C12" s="31" t="s">
        <v>47</v>
      </c>
      <c r="D12" s="32" t="s">
        <v>39</v>
      </c>
      <c r="E12" s="33" t="s">
        <v>35</v>
      </c>
      <c r="F12" s="23"/>
      <c r="G12" s="24" t="s">
        <v>32</v>
      </c>
      <c r="H12" s="20" t="s">
        <v>20</v>
      </c>
      <c r="I12" s="21"/>
      <c r="J12" s="22" t="s">
        <v>31</v>
      </c>
      <c r="K12" s="23"/>
      <c r="L12" s="24" t="s">
        <v>32</v>
      </c>
      <c r="M12" s="22" t="s">
        <v>31</v>
      </c>
      <c r="N12" s="24" t="s">
        <v>32</v>
      </c>
      <c r="O12" s="21"/>
      <c r="P12" s="19" t="s">
        <v>30</v>
      </c>
      <c r="Q12" s="19" t="s">
        <v>30</v>
      </c>
      <c r="R12" s="24" t="s">
        <v>32</v>
      </c>
      <c r="S12" s="19" t="s">
        <v>30</v>
      </c>
      <c r="T12" s="24" t="s">
        <v>32</v>
      </c>
      <c r="U12" s="22" t="s">
        <v>31</v>
      </c>
      <c r="V12" s="19" t="s">
        <v>30</v>
      </c>
      <c r="W12" s="22" t="s">
        <v>31</v>
      </c>
      <c r="X12" s="24" t="s">
        <v>32</v>
      </c>
      <c r="Y12" s="23"/>
      <c r="Z12" s="24" t="s">
        <v>32</v>
      </c>
      <c r="AA12" s="22" t="s">
        <v>31</v>
      </c>
      <c r="AB12" s="24" t="s">
        <v>32</v>
      </c>
      <c r="AC12" s="22" t="s">
        <v>31</v>
      </c>
      <c r="AD12" s="22" t="s">
        <v>31</v>
      </c>
      <c r="AE12" s="24" t="s">
        <v>32</v>
      </c>
      <c r="AF12" s="24" t="s">
        <v>32</v>
      </c>
      <c r="AG12" s="24" t="s">
        <v>32</v>
      </c>
      <c r="AH12" s="24" t="s">
        <v>32</v>
      </c>
      <c r="AI12" s="23"/>
      <c r="AJ12" s="22" t="s">
        <v>31</v>
      </c>
      <c r="AK12" s="25" t="n">
        <f aca="false">COUNTIF(F12:AJ12,"F")+COUNTIF(F12:AJ12,"S")+COUNTIF(F12:AJ12,"N")+COUNTIF(F12:AJ12,"B")</f>
        <v>16</v>
      </c>
      <c r="AL12" s="26" t="n">
        <f aca="false">COUNTIF(F12:AJ12,"F")*8+COUNTIF(F12:AJ12,"S")*8+COUNTIF(F12:AJ12,"N")*10+COUNTIF(F12:AJ12,"B")*12</f>
        <v>128</v>
      </c>
      <c r="AM12" s="27" t="n">
        <f aca="false">COUNTIF(F12:AJ12,"U")</f>
        <v>8</v>
      </c>
      <c r="AN12" s="28" t="n">
        <f aca="false">COUNTIF(F12:AJ12,"K")</f>
        <v>0</v>
      </c>
    </row>
    <row r="13" customFormat="false" ht="19.5" hidden="false" customHeight="true" outlineLevel="0" collapsed="false">
      <c r="A13" s="14" t="n">
        <v>7</v>
      </c>
      <c r="B13" s="15" t="s">
        <v>48</v>
      </c>
      <c r="C13" s="16" t="s">
        <v>49</v>
      </c>
      <c r="D13" s="17" t="s">
        <v>28</v>
      </c>
      <c r="E13" s="18" t="s">
        <v>29</v>
      </c>
      <c r="F13" s="19" t="s">
        <v>30</v>
      </c>
      <c r="G13" s="23"/>
      <c r="H13" s="20" t="s">
        <v>20</v>
      </c>
      <c r="I13" s="19" t="s">
        <v>30</v>
      </c>
      <c r="J13" s="24" t="s">
        <v>32</v>
      </c>
      <c r="K13" s="19" t="s">
        <v>30</v>
      </c>
      <c r="L13" s="19" t="s">
        <v>30</v>
      </c>
      <c r="M13" s="19" t="s">
        <v>30</v>
      </c>
      <c r="N13" s="19" t="s">
        <v>30</v>
      </c>
      <c r="O13" s="21"/>
      <c r="P13" s="21"/>
      <c r="Q13" s="19" t="s">
        <v>30</v>
      </c>
      <c r="R13" s="23"/>
      <c r="S13" s="19" t="s">
        <v>30</v>
      </c>
      <c r="T13" s="19" t="s">
        <v>30</v>
      </c>
      <c r="U13" s="22" t="s">
        <v>31</v>
      </c>
      <c r="V13" s="24" t="s">
        <v>32</v>
      </c>
      <c r="W13" s="21"/>
      <c r="X13" s="23"/>
      <c r="Y13" s="19" t="s">
        <v>30</v>
      </c>
      <c r="Z13" s="19" t="s">
        <v>30</v>
      </c>
      <c r="AA13" s="22" t="s">
        <v>31</v>
      </c>
      <c r="AB13" s="24" t="s">
        <v>32</v>
      </c>
      <c r="AC13" s="22" t="s">
        <v>31</v>
      </c>
      <c r="AD13" s="21"/>
      <c r="AE13" s="19" t="s">
        <v>30</v>
      </c>
      <c r="AF13" s="23"/>
      <c r="AG13" s="23"/>
      <c r="AH13" s="24" t="s">
        <v>32</v>
      </c>
      <c r="AI13" s="19" t="s">
        <v>30</v>
      </c>
      <c r="AJ13" s="22" t="s">
        <v>31</v>
      </c>
      <c r="AK13" s="25" t="n">
        <f aca="false">COUNTIF(F13:AJ13,"F")+COUNTIF(F13:AJ13,"S")+COUNTIF(F13:AJ13,"N")+COUNTIF(F13:AJ13,"B")</f>
        <v>17</v>
      </c>
      <c r="AL13" s="26" t="n">
        <f aca="false">COUNTIF(F13:AJ13,"F")*8+COUNTIF(F13:AJ13,"S")*8+COUNTIF(F13:AJ13,"N")*10+COUNTIF(F13:AJ13,"B")*12</f>
        <v>136</v>
      </c>
      <c r="AM13" s="27" t="n">
        <f aca="false">COUNTIF(F13:AJ13,"U")</f>
        <v>4</v>
      </c>
      <c r="AN13" s="28" t="n">
        <f aca="false">COUNTIF(F13:AJ13,"K")</f>
        <v>0</v>
      </c>
    </row>
    <row r="14" customFormat="false" ht="19.5" hidden="false" customHeight="true" outlineLevel="0" collapsed="false">
      <c r="A14" s="29" t="n">
        <v>8</v>
      </c>
      <c r="B14" s="30" t="s">
        <v>50</v>
      </c>
      <c r="C14" s="31" t="s">
        <v>51</v>
      </c>
      <c r="D14" s="32" t="s">
        <v>28</v>
      </c>
      <c r="E14" s="33" t="s">
        <v>42</v>
      </c>
      <c r="F14" s="22" t="s">
        <v>31</v>
      </c>
      <c r="G14" s="22" t="s">
        <v>31</v>
      </c>
      <c r="H14" s="20" t="s">
        <v>20</v>
      </c>
      <c r="I14" s="21"/>
      <c r="J14" s="22" t="s">
        <v>31</v>
      </c>
      <c r="K14" s="35" t="s">
        <v>43</v>
      </c>
      <c r="L14" s="23"/>
      <c r="M14" s="22" t="s">
        <v>31</v>
      </c>
      <c r="N14" s="22" t="s">
        <v>31</v>
      </c>
      <c r="O14" s="19" t="s">
        <v>30</v>
      </c>
      <c r="P14" s="24" t="s">
        <v>32</v>
      </c>
      <c r="Q14" s="34" t="s">
        <v>36</v>
      </c>
      <c r="R14" s="23"/>
      <c r="S14" s="35" t="s">
        <v>43</v>
      </c>
      <c r="T14" s="35" t="s">
        <v>43</v>
      </c>
      <c r="U14" s="36" t="s">
        <v>52</v>
      </c>
      <c r="V14" s="21"/>
      <c r="W14" s="19" t="s">
        <v>30</v>
      </c>
      <c r="X14" s="35" t="s">
        <v>43</v>
      </c>
      <c r="Y14" s="34" t="s">
        <v>36</v>
      </c>
      <c r="Z14" s="34" t="s">
        <v>36</v>
      </c>
      <c r="AA14" s="35" t="s">
        <v>43</v>
      </c>
      <c r="AB14" s="34" t="s">
        <v>36</v>
      </c>
      <c r="AC14" s="21"/>
      <c r="AD14" s="21"/>
      <c r="AE14" s="35" t="s">
        <v>43</v>
      </c>
      <c r="AF14" s="22" t="s">
        <v>31</v>
      </c>
      <c r="AG14" s="22" t="s">
        <v>31</v>
      </c>
      <c r="AH14" s="35" t="s">
        <v>43</v>
      </c>
      <c r="AI14" s="35" t="s">
        <v>43</v>
      </c>
      <c r="AJ14" s="21"/>
      <c r="AK14" s="25" t="n">
        <f aca="false">COUNTIF(F14:AJ14,"F")+COUNTIF(F14:AJ14,"S")+COUNTIF(F14:AJ14,"N")+COUNTIF(F14:AJ14,"B")</f>
        <v>12</v>
      </c>
      <c r="AL14" s="26" t="n">
        <f aca="false">COUNTIF(F14:AJ14,"F")*8+COUNTIF(F14:AJ14,"S")*8+COUNTIF(F14:AJ14,"N")*10+COUNTIF(F14:AJ14,"B")*12</f>
        <v>116</v>
      </c>
      <c r="AM14" s="27" t="n">
        <f aca="false">COUNTIF(F14:AJ14,"U")</f>
        <v>7</v>
      </c>
      <c r="AN14" s="28" t="n">
        <f aca="false">COUNTIF(F14:AJ14,"K")</f>
        <v>4</v>
      </c>
    </row>
    <row r="15" customFormat="false" ht="19.5" hidden="false" customHeight="true" outlineLevel="0" collapsed="false">
      <c r="A15" s="14" t="n">
        <v>9</v>
      </c>
      <c r="B15" s="15" t="s">
        <v>53</v>
      </c>
      <c r="C15" s="16" t="s">
        <v>54</v>
      </c>
      <c r="D15" s="17" t="s">
        <v>28</v>
      </c>
      <c r="E15" s="18" t="s">
        <v>35</v>
      </c>
      <c r="F15" s="24" t="s">
        <v>32</v>
      </c>
      <c r="G15" s="24" t="s">
        <v>32</v>
      </c>
      <c r="H15" s="20" t="s">
        <v>20</v>
      </c>
      <c r="I15" s="21"/>
      <c r="J15" s="23"/>
      <c r="K15" s="24" t="s">
        <v>32</v>
      </c>
      <c r="L15" s="24" t="s">
        <v>32</v>
      </c>
      <c r="M15" s="22" t="s">
        <v>31</v>
      </c>
      <c r="N15" s="19" t="s">
        <v>30</v>
      </c>
      <c r="O15" s="21"/>
      <c r="P15" s="22" t="s">
        <v>31</v>
      </c>
      <c r="Q15" s="24" t="s">
        <v>32</v>
      </c>
      <c r="R15" s="22" t="s">
        <v>31</v>
      </c>
      <c r="S15" s="23"/>
      <c r="T15" s="23"/>
      <c r="U15" s="19" t="s">
        <v>30</v>
      </c>
      <c r="V15" s="21"/>
      <c r="W15" s="24" t="s">
        <v>32</v>
      </c>
      <c r="X15" s="19" t="s">
        <v>30</v>
      </c>
      <c r="Y15" s="24" t="s">
        <v>32</v>
      </c>
      <c r="Z15" s="24" t="s">
        <v>32</v>
      </c>
      <c r="AA15" s="24" t="s">
        <v>32</v>
      </c>
      <c r="AB15" s="22" t="s">
        <v>31</v>
      </c>
      <c r="AC15" s="24" t="s">
        <v>32</v>
      </c>
      <c r="AD15" s="19" t="s">
        <v>30</v>
      </c>
      <c r="AE15" s="19" t="s">
        <v>30</v>
      </c>
      <c r="AF15" s="19" t="s">
        <v>30</v>
      </c>
      <c r="AG15" s="19" t="s">
        <v>30</v>
      </c>
      <c r="AH15" s="22" t="s">
        <v>31</v>
      </c>
      <c r="AI15" s="24" t="s">
        <v>32</v>
      </c>
      <c r="AJ15" s="21"/>
      <c r="AK15" s="25" t="n">
        <f aca="false">COUNTIF(F15:AJ15,"F")+COUNTIF(F15:AJ15,"S")+COUNTIF(F15:AJ15,"N")+COUNTIF(F15:AJ15,"B")</f>
        <v>18</v>
      </c>
      <c r="AL15" s="26" t="n">
        <f aca="false">COUNTIF(F15:AJ15,"F")*8+COUNTIF(F15:AJ15,"S")*8+COUNTIF(F15:AJ15,"N")*10+COUNTIF(F15:AJ15,"B")*12</f>
        <v>144</v>
      </c>
      <c r="AM15" s="27" t="n">
        <f aca="false">COUNTIF(F15:AJ15,"U")</f>
        <v>5</v>
      </c>
      <c r="AN15" s="28" t="n">
        <f aca="false">COUNTIF(F15:AJ15,"K")</f>
        <v>0</v>
      </c>
    </row>
    <row r="16" customFormat="false" ht="19.5" hidden="false" customHeight="true" outlineLevel="0" collapsed="false">
      <c r="A16" s="29" t="n">
        <v>10</v>
      </c>
      <c r="B16" s="30" t="s">
        <v>55</v>
      </c>
      <c r="C16" s="31" t="s">
        <v>56</v>
      </c>
      <c r="D16" s="32" t="s">
        <v>39</v>
      </c>
      <c r="E16" s="33" t="s">
        <v>29</v>
      </c>
      <c r="F16" s="19" t="s">
        <v>30</v>
      </c>
      <c r="G16" s="24" t="s">
        <v>32</v>
      </c>
      <c r="H16" s="20" t="s">
        <v>20</v>
      </c>
      <c r="I16" s="19" t="s">
        <v>30</v>
      </c>
      <c r="J16" s="19" t="s">
        <v>30</v>
      </c>
      <c r="K16" s="19" t="s">
        <v>30</v>
      </c>
      <c r="L16" s="19" t="s">
        <v>30</v>
      </c>
      <c r="M16" s="19" t="s">
        <v>30</v>
      </c>
      <c r="N16" s="23"/>
      <c r="O16" s="24" t="s">
        <v>32</v>
      </c>
      <c r="P16" s="21"/>
      <c r="Q16" s="24" t="s">
        <v>32</v>
      </c>
      <c r="R16" s="19" t="s">
        <v>30</v>
      </c>
      <c r="S16" s="19" t="s">
        <v>30</v>
      </c>
      <c r="T16" s="24" t="s">
        <v>32</v>
      </c>
      <c r="U16" s="19" t="s">
        <v>30</v>
      </c>
      <c r="V16" s="21"/>
      <c r="W16" s="24" t="s">
        <v>32</v>
      </c>
      <c r="X16" s="23"/>
      <c r="Y16" s="19" t="s">
        <v>30</v>
      </c>
      <c r="Z16" s="19" t="s">
        <v>30</v>
      </c>
      <c r="AA16" s="22" t="s">
        <v>31</v>
      </c>
      <c r="AB16" s="34" t="s">
        <v>36</v>
      </c>
      <c r="AC16" s="21"/>
      <c r="AD16" s="21"/>
      <c r="AE16" s="19" t="s">
        <v>30</v>
      </c>
      <c r="AF16" s="19" t="s">
        <v>30</v>
      </c>
      <c r="AG16" s="24" t="s">
        <v>32</v>
      </c>
      <c r="AH16" s="24" t="s">
        <v>32</v>
      </c>
      <c r="AI16" s="24" t="s">
        <v>32</v>
      </c>
      <c r="AJ16" s="21"/>
      <c r="AK16" s="25" t="n">
        <f aca="false">COUNTIF(F16:AJ16,"F")+COUNTIF(F16:AJ16,"S")+COUNTIF(F16:AJ16,"N")+COUNTIF(F16:AJ16,"B")</f>
        <v>21</v>
      </c>
      <c r="AL16" s="26" t="n">
        <f aca="false">COUNTIF(F16:AJ16,"F")*8+COUNTIF(F16:AJ16,"S")*8+COUNTIF(F16:AJ16,"N")*10+COUNTIF(F16:AJ16,"B")*12</f>
        <v>168</v>
      </c>
      <c r="AM16" s="27" t="n">
        <f aca="false">COUNTIF(F16:AJ16,"U")</f>
        <v>1</v>
      </c>
      <c r="AN16" s="28" t="n">
        <f aca="false">COUNTIF(F16:AJ16,"K")</f>
        <v>1</v>
      </c>
    </row>
    <row r="17" customFormat="false" ht="19.5" hidden="false" customHeight="true" outlineLevel="0" collapsed="false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</row>
    <row r="18" customFormat="false" ht="18" hidden="false" customHeight="true" outlineLevel="0" collapsed="false">
      <c r="A18" s="38" t="s">
        <v>57</v>
      </c>
      <c r="B18" s="38"/>
      <c r="C18" s="38"/>
      <c r="D18" s="38"/>
      <c r="E18" s="38"/>
      <c r="F18" s="39" t="n">
        <f aca="false">COUNTIF(F7:F16,"F")+COUNTIF(F7:F16,"S")+COUNTIF(F7:F16,"N")+COUNTIF(F7:F16,"B")</f>
        <v>5</v>
      </c>
      <c r="G18" s="39" t="n">
        <f aca="false">COUNTIF(G7:G16,"F")+COUNTIF(G7:G16,"S")+COUNTIF(G7:G16,"N")+COUNTIF(G7:G16,"B")</f>
        <v>5</v>
      </c>
      <c r="H18" s="40" t="n">
        <f aca="false">COUNTIF(H7:H16,"F")+COUNTIF(H7:H16,"S")+COUNTIF(H7:H16,"N")+COUNTIF(H7:H16,"B")</f>
        <v>0</v>
      </c>
      <c r="I18" s="40" t="n">
        <f aca="false">COUNTIF(I7:I16,"F")+COUNTIF(I7:I16,"S")+COUNTIF(I7:I16,"N")+COUNTIF(I7:I16,"B")</f>
        <v>3</v>
      </c>
      <c r="J18" s="39" t="n">
        <f aca="false">COUNTIF(J7:J16,"F")+COUNTIF(J7:J16,"S")+COUNTIF(J7:J16,"N")+COUNTIF(J7:J16,"B")</f>
        <v>4</v>
      </c>
      <c r="K18" s="39" t="n">
        <f aca="false">COUNTIF(K7:K16,"F")+COUNTIF(K7:K16,"S")+COUNTIF(K7:K16,"N")+COUNTIF(K7:K16,"B")</f>
        <v>6</v>
      </c>
      <c r="L18" s="39" t="n">
        <f aca="false">COUNTIF(L7:L16,"F")+COUNTIF(L7:L16,"S")+COUNTIF(L7:L16,"N")+COUNTIF(L7:L16,"B")</f>
        <v>6</v>
      </c>
      <c r="M18" s="39" t="n">
        <f aca="false">COUNTIF(M7:M16,"F")+COUNTIF(M7:M16,"S")+COUNTIF(M7:M16,"N")+COUNTIF(M7:M16,"B")</f>
        <v>7</v>
      </c>
      <c r="N18" s="39" t="n">
        <f aca="false">COUNTIF(N7:N16,"F")+COUNTIF(N7:N16,"S")+COUNTIF(N7:N16,"N")+COUNTIF(N7:N16,"B")</f>
        <v>6</v>
      </c>
      <c r="O18" s="40" t="n">
        <f aca="false">COUNTIF(O7:O16,"F")+COUNTIF(O7:O16,"S")+COUNTIF(O7:O16,"N")+COUNTIF(O7:O16,"B")</f>
        <v>4</v>
      </c>
      <c r="P18" s="40" t="n">
        <f aca="false">COUNTIF(P7:P16,"F")+COUNTIF(P7:P16,"S")+COUNTIF(P7:P16,"N")+COUNTIF(P7:P16,"B")</f>
        <v>5</v>
      </c>
      <c r="Q18" s="39" t="n">
        <f aca="false">COUNTIF(Q7:Q16,"F")+COUNTIF(Q7:Q16,"S")+COUNTIF(Q7:Q16,"N")+COUNTIF(Q7:Q16,"B")</f>
        <v>9</v>
      </c>
      <c r="R18" s="39" t="n">
        <f aca="false">COUNTIF(R7:R16,"F")+COUNTIF(R7:R16,"S")+COUNTIF(R7:R16,"N")+COUNTIF(R7:R16,"B")</f>
        <v>6</v>
      </c>
      <c r="S18" s="39" t="n">
        <f aca="false">COUNTIF(S7:S16,"F")+COUNTIF(S7:S16,"S")+COUNTIF(S7:S16,"N")+COUNTIF(S7:S16,"B")</f>
        <v>7</v>
      </c>
      <c r="T18" s="39" t="n">
        <f aca="false">COUNTIF(T7:T16,"F")+COUNTIF(T7:T16,"S")+COUNTIF(T7:T16,"N")+COUNTIF(T7:T16,"B")</f>
        <v>8</v>
      </c>
      <c r="U18" s="39" t="n">
        <f aca="false">COUNTIF(U7:U16,"F")+COUNTIF(U7:U16,"S")+COUNTIF(U7:U16,"N")+COUNTIF(U7:U16,"B")</f>
        <v>7</v>
      </c>
      <c r="V18" s="40" t="n">
        <f aca="false">COUNTIF(V7:V16,"F")+COUNTIF(V7:V16,"S")+COUNTIF(V7:V16,"N")+COUNTIF(V7:V16,"B")</f>
        <v>4</v>
      </c>
      <c r="W18" s="40" t="n">
        <f aca="false">COUNTIF(W7:W16,"F")+COUNTIF(W7:W16,"S")+COUNTIF(W7:W16,"N")+COUNTIF(W7:W16,"B")</f>
        <v>4</v>
      </c>
      <c r="X18" s="39" t="n">
        <f aca="false">COUNTIF(X7:X16,"F")+COUNTIF(X7:X16,"S")+COUNTIF(X7:X16,"N")+COUNTIF(X7:X16,"B")</f>
        <v>6</v>
      </c>
      <c r="Y18" s="39" t="n">
        <f aca="false">COUNTIF(Y7:Y16,"F")+COUNTIF(Y7:Y16,"S")+COUNTIF(Y7:Y16,"N")+COUNTIF(Y7:Y16,"B")</f>
        <v>4</v>
      </c>
      <c r="Z18" s="39" t="n">
        <f aca="false">COUNTIF(Z7:Z16,"F")+COUNTIF(Z7:Z16,"S")+COUNTIF(Z7:Z16,"N")+COUNTIF(Z7:Z16,"B")</f>
        <v>7</v>
      </c>
      <c r="AA18" s="39" t="n">
        <f aca="false">COUNTIF(AA7:AA16,"F")+COUNTIF(AA7:AA16,"S")+COUNTIF(AA7:AA16,"N")+COUNTIF(AA7:AA16,"B")</f>
        <v>5</v>
      </c>
      <c r="AB18" s="39" t="n">
        <f aca="false">COUNTIF(AB7:AB16,"F")+COUNTIF(AB7:AB16,"S")+COUNTIF(AB7:AB16,"N")+COUNTIF(AB7:AB16,"B")</f>
        <v>4</v>
      </c>
      <c r="AC18" s="40" t="n">
        <f aca="false">COUNTIF(AC7:AC16,"F")+COUNTIF(AC7:AC16,"S")+COUNTIF(AC7:AC16,"N")+COUNTIF(AC7:AC16,"B")</f>
        <v>2</v>
      </c>
      <c r="AD18" s="40" t="n">
        <f aca="false">COUNTIF(AD7:AD16,"F")+COUNTIF(AD7:AD16,"S")+COUNTIF(AD7:AD16,"N")+COUNTIF(AD7:AD16,"B")</f>
        <v>2</v>
      </c>
      <c r="AE18" s="39" t="n">
        <f aca="false">COUNTIF(AE7:AE16,"F")+COUNTIF(AE7:AE16,"S")+COUNTIF(AE7:AE16,"N")+COUNTIF(AE7:AE16,"B")</f>
        <v>8</v>
      </c>
      <c r="AF18" s="39" t="n">
        <f aca="false">COUNTIF(AF7:AF16,"F")+COUNTIF(AF7:AF16,"S")+COUNTIF(AF7:AF16,"N")+COUNTIF(AF7:AF16,"B")</f>
        <v>6</v>
      </c>
      <c r="AG18" s="39" t="n">
        <f aca="false">COUNTIF(AG7:AG16,"F")+COUNTIF(AG7:AG16,"S")+COUNTIF(AG7:AG16,"N")+COUNTIF(AG7:AG16,"B")</f>
        <v>5</v>
      </c>
      <c r="AH18" s="39" t="n">
        <f aca="false">COUNTIF(AH7:AH16,"F")+COUNTIF(AH7:AH16,"S")+COUNTIF(AH7:AH16,"N")+COUNTIF(AH7:AH16,"B")</f>
        <v>7</v>
      </c>
      <c r="AI18" s="39" t="n">
        <f aca="false">COUNTIF(AI7:AI16,"F")+COUNTIF(AI7:AI16,"S")+COUNTIF(AI7:AI16,"N")+COUNTIF(AI7:AI16,"B")</f>
        <v>7</v>
      </c>
      <c r="AJ18" s="40" t="n">
        <f aca="false">COUNTIF(AJ7:AJ16,"F")+COUNTIF(AJ7:AJ16,"S")+COUNTIF(AJ7:AJ16,"N")+COUNTIF(AJ7:AJ16,"B")</f>
        <v>1</v>
      </c>
      <c r="AK18" s="11"/>
      <c r="AL18" s="11"/>
      <c r="AM18" s="11"/>
      <c r="AN18" s="11"/>
    </row>
    <row r="19" customFormat="false" ht="18" hidden="false" customHeight="true" outlineLevel="0" collapsed="false">
      <c r="A19" s="41" t="s">
        <v>58</v>
      </c>
      <c r="B19" s="41"/>
      <c r="C19" s="41"/>
      <c r="D19" s="41"/>
      <c r="E19" s="41"/>
      <c r="F19" s="19" t="n">
        <f aca="false">COUNTIF(F7:F16,"F")</f>
        <v>3</v>
      </c>
      <c r="G19" s="19" t="n">
        <f aca="false">COUNTIF(G7:G16,"F")</f>
        <v>2</v>
      </c>
      <c r="H19" s="42" t="n">
        <f aca="false">COUNTIF(H7:H16,"F")</f>
        <v>0</v>
      </c>
      <c r="I19" s="42" t="n">
        <f aca="false">COUNTIF(I7:I16,"F")</f>
        <v>3</v>
      </c>
      <c r="J19" s="19" t="n">
        <f aca="false">COUNTIF(J7:J16,"F")</f>
        <v>2</v>
      </c>
      <c r="K19" s="19" t="n">
        <f aca="false">COUNTIF(K7:K16,"F")</f>
        <v>3</v>
      </c>
      <c r="L19" s="19" t="n">
        <f aca="false">COUNTIF(L7:L16,"F")</f>
        <v>3</v>
      </c>
      <c r="M19" s="19" t="n">
        <f aca="false">COUNTIF(M7:M16,"F")</f>
        <v>4</v>
      </c>
      <c r="N19" s="19" t="n">
        <f aca="false">COUNTIF(N7:N16,"F")</f>
        <v>4</v>
      </c>
      <c r="O19" s="42" t="n">
        <f aca="false">COUNTIF(O7:O16,"F")</f>
        <v>2</v>
      </c>
      <c r="P19" s="42" t="n">
        <f aca="false">COUNTIF(P7:P16,"F")</f>
        <v>2</v>
      </c>
      <c r="Q19" s="19" t="n">
        <f aca="false">COUNTIF(Q7:Q16,"F")</f>
        <v>6</v>
      </c>
      <c r="R19" s="19" t="n">
        <f aca="false">COUNTIF(R7:R16,"F")</f>
        <v>2</v>
      </c>
      <c r="S19" s="19" t="n">
        <f aca="false">COUNTIF(S7:S16,"F")</f>
        <v>3</v>
      </c>
      <c r="T19" s="19" t="n">
        <f aca="false">COUNTIF(T7:T16,"F")</f>
        <v>3</v>
      </c>
      <c r="U19" s="19" t="n">
        <f aca="false">COUNTIF(U7:U16,"F")</f>
        <v>5</v>
      </c>
      <c r="V19" s="42" t="n">
        <f aca="false">COUNTIF(V7:V16,"F")</f>
        <v>3</v>
      </c>
      <c r="W19" s="42" t="n">
        <f aca="false">COUNTIF(W7:W16,"F")</f>
        <v>2</v>
      </c>
      <c r="X19" s="19" t="n">
        <f aca="false">COUNTIF(X7:X16,"F")</f>
        <v>4</v>
      </c>
      <c r="Y19" s="19" t="n">
        <f aca="false">COUNTIF(Y7:Y16,"F")</f>
        <v>3</v>
      </c>
      <c r="Z19" s="19" t="n">
        <f aca="false">COUNTIF(Z7:Z16,"F")</f>
        <v>4</v>
      </c>
      <c r="AA19" s="19" t="n">
        <f aca="false">COUNTIF(AA7:AA16,"F")</f>
        <v>1</v>
      </c>
      <c r="AB19" s="19" t="n">
        <f aca="false">COUNTIF(AB7:AB16,"F")</f>
        <v>1</v>
      </c>
      <c r="AC19" s="42" t="n">
        <f aca="false">COUNTIF(AC7:AC16,"F")</f>
        <v>0</v>
      </c>
      <c r="AD19" s="42" t="n">
        <f aca="false">COUNTIF(AD7:AD16,"F")</f>
        <v>1</v>
      </c>
      <c r="AE19" s="19" t="n">
        <f aca="false">COUNTIF(AE7:AE16,"F")</f>
        <v>3</v>
      </c>
      <c r="AF19" s="19" t="n">
        <f aca="false">COUNTIF(AF7:AF16,"F")</f>
        <v>4</v>
      </c>
      <c r="AG19" s="19" t="n">
        <f aca="false">COUNTIF(AG7:AG16,"F")</f>
        <v>1</v>
      </c>
      <c r="AH19" s="19" t="n">
        <f aca="false">COUNTIF(AH7:AH16,"F")</f>
        <v>0</v>
      </c>
      <c r="AI19" s="19" t="n">
        <f aca="false">COUNTIF(AI7:AI16,"F")</f>
        <v>3</v>
      </c>
      <c r="AJ19" s="42" t="n">
        <f aca="false">COUNTIF(AJ7:AJ16,"F")</f>
        <v>1</v>
      </c>
      <c r="AK19" s="43"/>
      <c r="AL19" s="43"/>
      <c r="AM19" s="43"/>
      <c r="AN19" s="43"/>
    </row>
    <row r="20" customFormat="false" ht="18" hidden="false" customHeight="true" outlineLevel="0" collapsed="false">
      <c r="A20" s="44" t="s">
        <v>59</v>
      </c>
      <c r="B20" s="44"/>
      <c r="C20" s="44"/>
      <c r="D20" s="44"/>
      <c r="E20" s="44"/>
      <c r="F20" s="24" t="n">
        <f aca="false">COUNTIF(F7:F16,"S")</f>
        <v>2</v>
      </c>
      <c r="G20" s="24" t="n">
        <f aca="false">COUNTIF(G7:G16,"S")</f>
        <v>3</v>
      </c>
      <c r="H20" s="42" t="n">
        <f aca="false">COUNTIF(H7:H16,"S")</f>
        <v>0</v>
      </c>
      <c r="I20" s="42" t="n">
        <f aca="false">COUNTIF(I7:I16,"S")</f>
        <v>0</v>
      </c>
      <c r="J20" s="24" t="n">
        <f aca="false">COUNTIF(J7:J16,"S")</f>
        <v>2</v>
      </c>
      <c r="K20" s="24" t="n">
        <f aca="false">COUNTIF(K7:K16,"S")</f>
        <v>2</v>
      </c>
      <c r="L20" s="24" t="n">
        <f aca="false">COUNTIF(L7:L16,"S")</f>
        <v>3</v>
      </c>
      <c r="M20" s="24" t="n">
        <f aca="false">COUNTIF(M7:M16,"S")</f>
        <v>2</v>
      </c>
      <c r="N20" s="24" t="n">
        <f aca="false">COUNTIF(N7:N16,"S")</f>
        <v>2</v>
      </c>
      <c r="O20" s="42" t="n">
        <f aca="false">COUNTIF(O7:O16,"S")</f>
        <v>2</v>
      </c>
      <c r="P20" s="42" t="n">
        <f aca="false">COUNTIF(P7:P16,"S")</f>
        <v>2</v>
      </c>
      <c r="Q20" s="24" t="n">
        <f aca="false">COUNTIF(Q7:Q16,"S")</f>
        <v>2</v>
      </c>
      <c r="R20" s="24" t="n">
        <f aca="false">COUNTIF(R7:R16,"S")</f>
        <v>3</v>
      </c>
      <c r="S20" s="24" t="n">
        <f aca="false">COUNTIF(S7:S16,"S")</f>
        <v>2</v>
      </c>
      <c r="T20" s="24" t="n">
        <f aca="false">COUNTIF(T7:T16,"S")</f>
        <v>4</v>
      </c>
      <c r="U20" s="24" t="n">
        <f aca="false">COUNTIF(U7:U16,"S")</f>
        <v>0</v>
      </c>
      <c r="V20" s="42" t="n">
        <f aca="false">COUNTIF(V7:V16,"S")</f>
        <v>1</v>
      </c>
      <c r="W20" s="42" t="n">
        <f aca="false">COUNTIF(W7:W16,"S")</f>
        <v>2</v>
      </c>
      <c r="X20" s="24" t="n">
        <f aca="false">COUNTIF(X7:X16,"S")</f>
        <v>1</v>
      </c>
      <c r="Y20" s="24" t="n">
        <f aca="false">COUNTIF(Y7:Y16,"S")</f>
        <v>1</v>
      </c>
      <c r="Z20" s="24" t="n">
        <f aca="false">COUNTIF(Z7:Z16,"S")</f>
        <v>2</v>
      </c>
      <c r="AA20" s="24" t="n">
        <f aca="false">COUNTIF(AA7:AA16,"S")</f>
        <v>2</v>
      </c>
      <c r="AB20" s="24" t="n">
        <f aca="false">COUNTIF(AB7:AB16,"S")</f>
        <v>3</v>
      </c>
      <c r="AC20" s="42" t="n">
        <f aca="false">COUNTIF(AC7:AC16,"S")</f>
        <v>2</v>
      </c>
      <c r="AD20" s="42" t="n">
        <f aca="false">COUNTIF(AD7:AD16,"S")</f>
        <v>1</v>
      </c>
      <c r="AE20" s="24" t="n">
        <f aca="false">COUNTIF(AE7:AE16,"S")</f>
        <v>4</v>
      </c>
      <c r="AF20" s="24" t="n">
        <f aca="false">COUNTIF(AF7:AF16,"S")</f>
        <v>2</v>
      </c>
      <c r="AG20" s="24" t="n">
        <f aca="false">COUNTIF(AG7:AG16,"S")</f>
        <v>3</v>
      </c>
      <c r="AH20" s="24" t="n">
        <f aca="false">COUNTIF(AH7:AH16,"S")</f>
        <v>5</v>
      </c>
      <c r="AI20" s="24" t="n">
        <f aca="false">COUNTIF(AI7:AI16,"S")</f>
        <v>2</v>
      </c>
      <c r="AJ20" s="42" t="n">
        <f aca="false">COUNTIF(AJ7:AJ16,"S")</f>
        <v>0</v>
      </c>
      <c r="AK20" s="43"/>
      <c r="AL20" s="43"/>
      <c r="AM20" s="43"/>
      <c r="AN20" s="43"/>
    </row>
    <row r="21" customFormat="false" ht="18" hidden="false" customHeight="true" outlineLevel="0" collapsed="false">
      <c r="A21" s="45" t="s">
        <v>60</v>
      </c>
      <c r="B21" s="45"/>
      <c r="C21" s="45"/>
      <c r="D21" s="45"/>
      <c r="E21" s="45"/>
      <c r="F21" s="35" t="n">
        <f aca="false">COUNTIF(F7:F16,"N")</f>
        <v>0</v>
      </c>
      <c r="G21" s="35" t="n">
        <f aca="false">COUNTIF(G7:G16,"N")</f>
        <v>0</v>
      </c>
      <c r="H21" s="42" t="n">
        <f aca="false">COUNTIF(H7:H16,"N")</f>
        <v>0</v>
      </c>
      <c r="I21" s="42" t="n">
        <f aca="false">COUNTIF(I7:I16,"N")</f>
        <v>0</v>
      </c>
      <c r="J21" s="35" t="n">
        <f aca="false">COUNTIF(J7:J16,"N")</f>
        <v>0</v>
      </c>
      <c r="K21" s="35" t="n">
        <f aca="false">COUNTIF(K7:K16,"N")</f>
        <v>1</v>
      </c>
      <c r="L21" s="35" t="n">
        <f aca="false">COUNTIF(L7:L16,"N")</f>
        <v>0</v>
      </c>
      <c r="M21" s="35" t="n">
        <f aca="false">COUNTIF(M7:M16,"N")</f>
        <v>1</v>
      </c>
      <c r="N21" s="35" t="n">
        <f aca="false">COUNTIF(N7:N16,"N")</f>
        <v>0</v>
      </c>
      <c r="O21" s="42" t="n">
        <f aca="false">COUNTIF(O7:O16,"N")</f>
        <v>0</v>
      </c>
      <c r="P21" s="42" t="n">
        <f aca="false">COUNTIF(P7:P16,"N")</f>
        <v>1</v>
      </c>
      <c r="Q21" s="35" t="n">
        <f aca="false">COUNTIF(Q7:Q16,"N")</f>
        <v>1</v>
      </c>
      <c r="R21" s="35" t="n">
        <f aca="false">COUNTIF(R7:R16,"N")</f>
        <v>1</v>
      </c>
      <c r="S21" s="35" t="n">
        <f aca="false">COUNTIF(S7:S16,"N")</f>
        <v>2</v>
      </c>
      <c r="T21" s="35" t="n">
        <f aca="false">COUNTIF(T7:T16,"N")</f>
        <v>1</v>
      </c>
      <c r="U21" s="35" t="n">
        <f aca="false">COUNTIF(U7:U16,"N")</f>
        <v>1</v>
      </c>
      <c r="V21" s="42" t="n">
        <f aca="false">COUNTIF(V7:V16,"N")</f>
        <v>0</v>
      </c>
      <c r="W21" s="42" t="n">
        <f aca="false">COUNTIF(W7:W16,"N")</f>
        <v>0</v>
      </c>
      <c r="X21" s="35" t="n">
        <f aca="false">COUNTIF(X7:X16,"N")</f>
        <v>1</v>
      </c>
      <c r="Y21" s="35" t="n">
        <f aca="false">COUNTIF(Y7:Y16,"N")</f>
        <v>0</v>
      </c>
      <c r="Z21" s="35" t="n">
        <f aca="false">COUNTIF(Z7:Z16,"N")</f>
        <v>1</v>
      </c>
      <c r="AA21" s="35" t="n">
        <f aca="false">COUNTIF(AA7:AA16,"N")</f>
        <v>2</v>
      </c>
      <c r="AB21" s="35" t="n">
        <f aca="false">COUNTIF(AB7:AB16,"N")</f>
        <v>0</v>
      </c>
      <c r="AC21" s="42" t="n">
        <f aca="false">COUNTIF(AC7:AC16,"N")</f>
        <v>0</v>
      </c>
      <c r="AD21" s="42" t="n">
        <f aca="false">COUNTIF(AD7:AD16,"N")</f>
        <v>0</v>
      </c>
      <c r="AE21" s="35" t="n">
        <f aca="false">COUNTIF(AE7:AE16,"N")</f>
        <v>1</v>
      </c>
      <c r="AF21" s="35" t="n">
        <f aca="false">COUNTIF(AF7:AF16,"N")</f>
        <v>0</v>
      </c>
      <c r="AG21" s="35" t="n">
        <f aca="false">COUNTIF(AG7:AG16,"N")</f>
        <v>1</v>
      </c>
      <c r="AH21" s="35" t="n">
        <f aca="false">COUNTIF(AH7:AH16,"N")</f>
        <v>2</v>
      </c>
      <c r="AI21" s="35" t="n">
        <f aca="false">COUNTIF(AI7:AI16,"N")</f>
        <v>2</v>
      </c>
      <c r="AJ21" s="42" t="n">
        <f aca="false">COUNTIF(AJ7:AJ16,"N")</f>
        <v>0</v>
      </c>
      <c r="AK21" s="43"/>
      <c r="AL21" s="43"/>
      <c r="AM21" s="43"/>
      <c r="AN21" s="43"/>
    </row>
    <row r="22" customFormat="false" ht="19.5" hidden="false" customHeight="true" outlineLevel="0" collapsed="false"/>
    <row r="23" customFormat="false" ht="13.5" hidden="false" customHeight="true" outlineLevel="0" collapsed="false">
      <c r="A23" s="46" t="s">
        <v>61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</row>
    <row r="24" customFormat="false" ht="18" hidden="false" customHeight="true" outlineLevel="0" collapsed="false">
      <c r="A24" s="47" t="s">
        <v>30</v>
      </c>
      <c r="B24" s="48" t="s">
        <v>62</v>
      </c>
      <c r="C24" s="48"/>
      <c r="D24" s="48"/>
      <c r="E24" s="48"/>
      <c r="F24" s="48"/>
      <c r="G24" s="48"/>
      <c r="H24" s="48"/>
      <c r="I24" s="48"/>
      <c r="J24" s="48"/>
      <c r="K24" s="49" t="s">
        <v>32</v>
      </c>
      <c r="L24" s="50" t="s">
        <v>63</v>
      </c>
      <c r="M24" s="50"/>
      <c r="N24" s="50"/>
      <c r="O24" s="50"/>
      <c r="P24" s="50"/>
      <c r="Q24" s="50"/>
      <c r="R24" s="50"/>
      <c r="S24" s="50"/>
      <c r="T24" s="50"/>
      <c r="U24" s="51" t="s">
        <v>43</v>
      </c>
      <c r="V24" s="52" t="s">
        <v>64</v>
      </c>
      <c r="W24" s="52"/>
      <c r="X24" s="52"/>
      <c r="Y24" s="52"/>
      <c r="Z24" s="52"/>
      <c r="AA24" s="52"/>
      <c r="AB24" s="52"/>
      <c r="AC24" s="52"/>
      <c r="AD24" s="52"/>
      <c r="AE24" s="53" t="s">
        <v>52</v>
      </c>
      <c r="AF24" s="54" t="s">
        <v>65</v>
      </c>
      <c r="AG24" s="54"/>
      <c r="AH24" s="54"/>
      <c r="AI24" s="54"/>
      <c r="AJ24" s="54"/>
      <c r="AK24" s="54"/>
      <c r="AL24" s="54"/>
      <c r="AM24" s="54"/>
      <c r="AN24" s="54"/>
    </row>
    <row r="25" customFormat="false" ht="18" hidden="false" customHeight="true" outlineLevel="0" collapsed="false">
      <c r="A25" s="55" t="s">
        <v>31</v>
      </c>
      <c r="B25" s="56" t="s">
        <v>16</v>
      </c>
      <c r="C25" s="56"/>
      <c r="D25" s="56"/>
      <c r="E25" s="56"/>
      <c r="F25" s="56"/>
      <c r="G25" s="56"/>
      <c r="H25" s="56"/>
      <c r="I25" s="56"/>
      <c r="J25" s="56"/>
      <c r="K25" s="57" t="s">
        <v>36</v>
      </c>
      <c r="L25" s="58" t="s">
        <v>17</v>
      </c>
      <c r="M25" s="58"/>
      <c r="N25" s="58"/>
      <c r="O25" s="58"/>
      <c r="P25" s="58"/>
      <c r="Q25" s="58"/>
      <c r="R25" s="58"/>
      <c r="S25" s="58"/>
      <c r="T25" s="58"/>
      <c r="U25" s="59" t="s">
        <v>20</v>
      </c>
      <c r="V25" s="60" t="s">
        <v>66</v>
      </c>
      <c r="W25" s="60"/>
      <c r="X25" s="60"/>
      <c r="Y25" s="60"/>
      <c r="Z25" s="60"/>
      <c r="AA25" s="60"/>
      <c r="AB25" s="60"/>
      <c r="AC25" s="60"/>
      <c r="AD25" s="60"/>
      <c r="AE25" s="61" t="s">
        <v>67</v>
      </c>
      <c r="AF25" s="62" t="s">
        <v>68</v>
      </c>
      <c r="AG25" s="62"/>
      <c r="AH25" s="62"/>
      <c r="AI25" s="62"/>
      <c r="AJ25" s="62"/>
      <c r="AK25" s="62"/>
      <c r="AL25" s="62"/>
      <c r="AM25" s="62"/>
      <c r="AN25" s="62"/>
    </row>
  </sheetData>
  <mergeCells count="22">
    <mergeCell ref="A1:AN1"/>
    <mergeCell ref="A2:AN2"/>
    <mergeCell ref="A3:E3"/>
    <mergeCell ref="F3:L3"/>
    <mergeCell ref="M3:R3"/>
    <mergeCell ref="S3:X3"/>
    <mergeCell ref="Y3:AD3"/>
    <mergeCell ref="AE3:AJ3"/>
    <mergeCell ref="AK3:AN3"/>
    <mergeCell ref="A18:E18"/>
    <mergeCell ref="A19:E19"/>
    <mergeCell ref="A20:E20"/>
    <mergeCell ref="A21:E21"/>
    <mergeCell ref="A23:AN23"/>
    <mergeCell ref="B24:J24"/>
    <mergeCell ref="L24:T24"/>
    <mergeCell ref="V24:AD24"/>
    <mergeCell ref="AF24:AN24"/>
    <mergeCell ref="B25:J25"/>
    <mergeCell ref="L25:T25"/>
    <mergeCell ref="V25:AD25"/>
    <mergeCell ref="AF25:AN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false" outlineLevel="0" max="11" min="11" style="0" width="22"/>
    <col collapsed="false" customWidth="true" hidden="false" outlineLevel="0" max="12" min="12" style="0" width="20"/>
  </cols>
  <sheetData>
    <row r="1" customFormat="false" ht="36" hidden="false" customHeight="true" outlineLevel="0" collapsed="false">
      <c r="A1" s="63" t="s">
        <v>69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customFormat="false" ht="13.5" hidden="false" customHeight="true" outlineLevel="0" collapsed="false">
      <c r="A2" s="64" t="s">
        <v>70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customFormat="false" ht="27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false" ht="27.75" hidden="false" customHeight="true" outlineLevel="0" collapsed="false">
      <c r="A4" s="6" t="s">
        <v>9</v>
      </c>
      <c r="B4" s="6" t="s">
        <v>10</v>
      </c>
      <c r="C4" s="6" t="s">
        <v>11</v>
      </c>
      <c r="D4" s="6" t="s">
        <v>71</v>
      </c>
      <c r="E4" s="6" t="s">
        <v>72</v>
      </c>
      <c r="F4" s="6" t="s">
        <v>73</v>
      </c>
      <c r="G4" s="6" t="s">
        <v>74</v>
      </c>
      <c r="H4" s="6" t="s">
        <v>75</v>
      </c>
      <c r="I4" s="6" t="s">
        <v>76</v>
      </c>
      <c r="J4" s="6" t="s">
        <v>77</v>
      </c>
      <c r="K4" s="6" t="s">
        <v>78</v>
      </c>
      <c r="L4" s="6" t="s">
        <v>79</v>
      </c>
    </row>
    <row r="5" customFormat="false" ht="19.5" hidden="false" customHeight="true" outlineLevel="0" collapsed="false">
      <c r="A5" s="65" t="n">
        <v>1</v>
      </c>
      <c r="B5" s="16" t="s">
        <v>26</v>
      </c>
      <c r="C5" s="16" t="s">
        <v>27</v>
      </c>
      <c r="D5" s="66" t="s">
        <v>80</v>
      </c>
      <c r="E5" s="66" t="s">
        <v>28</v>
      </c>
      <c r="F5" s="66" t="n">
        <v>40</v>
      </c>
      <c r="G5" s="66" t="s">
        <v>29</v>
      </c>
      <c r="H5" s="16" t="s">
        <v>81</v>
      </c>
      <c r="I5" s="66" t="n">
        <v>28</v>
      </c>
      <c r="J5" s="66" t="s">
        <v>82</v>
      </c>
      <c r="K5" s="16" t="s">
        <v>83</v>
      </c>
      <c r="L5" s="16" t="s">
        <v>84</v>
      </c>
    </row>
    <row r="6" customFormat="false" ht="19.5" hidden="false" customHeight="true" outlineLevel="0" collapsed="false">
      <c r="A6" s="65" t="n">
        <v>2</v>
      </c>
      <c r="B6" s="31" t="s">
        <v>33</v>
      </c>
      <c r="C6" s="31" t="s">
        <v>34</v>
      </c>
      <c r="D6" s="67" t="s">
        <v>85</v>
      </c>
      <c r="E6" s="67" t="s">
        <v>28</v>
      </c>
      <c r="F6" s="67" t="n">
        <v>40</v>
      </c>
      <c r="G6" s="67" t="s">
        <v>35</v>
      </c>
      <c r="H6" s="31" t="s">
        <v>86</v>
      </c>
      <c r="I6" s="67" t="n">
        <v>30</v>
      </c>
      <c r="J6" s="67" t="s">
        <v>87</v>
      </c>
      <c r="K6" s="31" t="s">
        <v>88</v>
      </c>
      <c r="L6" s="31"/>
    </row>
    <row r="7" customFormat="false" ht="19.5" hidden="false" customHeight="true" outlineLevel="0" collapsed="false">
      <c r="A7" s="65" t="n">
        <v>3</v>
      </c>
      <c r="B7" s="16" t="s">
        <v>37</v>
      </c>
      <c r="C7" s="16" t="s">
        <v>38</v>
      </c>
      <c r="D7" s="66" t="s">
        <v>89</v>
      </c>
      <c r="E7" s="66" t="s">
        <v>39</v>
      </c>
      <c r="F7" s="66" t="n">
        <v>20</v>
      </c>
      <c r="G7" s="66" t="s">
        <v>29</v>
      </c>
      <c r="H7" s="16" t="s">
        <v>90</v>
      </c>
      <c r="I7" s="66" t="n">
        <v>24</v>
      </c>
      <c r="J7" s="66" t="s">
        <v>91</v>
      </c>
      <c r="K7" s="16" t="s">
        <v>92</v>
      </c>
      <c r="L7" s="16" t="s">
        <v>93</v>
      </c>
    </row>
    <row r="8" customFormat="false" ht="19.5" hidden="false" customHeight="true" outlineLevel="0" collapsed="false">
      <c r="A8" s="65" t="n">
        <v>4</v>
      </c>
      <c r="B8" s="31" t="s">
        <v>40</v>
      </c>
      <c r="C8" s="31" t="s">
        <v>41</v>
      </c>
      <c r="D8" s="67" t="s">
        <v>94</v>
      </c>
      <c r="E8" s="67" t="s">
        <v>28</v>
      </c>
      <c r="F8" s="67" t="n">
        <v>40</v>
      </c>
      <c r="G8" s="67" t="s">
        <v>42</v>
      </c>
      <c r="H8" s="31" t="s">
        <v>95</v>
      </c>
      <c r="I8" s="67" t="n">
        <v>28</v>
      </c>
      <c r="J8" s="67" t="s">
        <v>96</v>
      </c>
      <c r="K8" s="31" t="s">
        <v>97</v>
      </c>
      <c r="L8" s="31"/>
    </row>
    <row r="9" customFormat="false" ht="19.5" hidden="false" customHeight="true" outlineLevel="0" collapsed="false">
      <c r="A9" s="65" t="n">
        <v>5</v>
      </c>
      <c r="B9" s="16" t="s">
        <v>44</v>
      </c>
      <c r="C9" s="16" t="s">
        <v>45</v>
      </c>
      <c r="D9" s="66" t="s">
        <v>98</v>
      </c>
      <c r="E9" s="66" t="s">
        <v>28</v>
      </c>
      <c r="F9" s="66" t="n">
        <v>40</v>
      </c>
      <c r="G9" s="66" t="s">
        <v>29</v>
      </c>
      <c r="H9" s="16" t="s">
        <v>99</v>
      </c>
      <c r="I9" s="66" t="n">
        <v>25</v>
      </c>
      <c r="J9" s="66" t="s">
        <v>100</v>
      </c>
      <c r="K9" s="16" t="s">
        <v>101</v>
      </c>
      <c r="L9" s="16"/>
    </row>
    <row r="10" customFormat="false" ht="19.5" hidden="false" customHeight="true" outlineLevel="0" collapsed="false">
      <c r="A10" s="65" t="n">
        <v>6</v>
      </c>
      <c r="B10" s="31" t="s">
        <v>46</v>
      </c>
      <c r="C10" s="31" t="s">
        <v>47</v>
      </c>
      <c r="D10" s="67" t="s">
        <v>102</v>
      </c>
      <c r="E10" s="67" t="s">
        <v>39</v>
      </c>
      <c r="F10" s="67" t="n">
        <v>25</v>
      </c>
      <c r="G10" s="67" t="s">
        <v>35</v>
      </c>
      <c r="H10" s="31" t="s">
        <v>103</v>
      </c>
      <c r="I10" s="67" t="n">
        <v>20</v>
      </c>
      <c r="J10" s="67" t="s">
        <v>104</v>
      </c>
      <c r="K10" s="31" t="s">
        <v>105</v>
      </c>
      <c r="L10" s="31"/>
    </row>
    <row r="11" customFormat="false" ht="19.5" hidden="false" customHeight="true" outlineLevel="0" collapsed="false">
      <c r="A11" s="65" t="n">
        <v>7</v>
      </c>
      <c r="B11" s="16" t="s">
        <v>48</v>
      </c>
      <c r="C11" s="16" t="s">
        <v>49</v>
      </c>
      <c r="D11" s="66" t="s">
        <v>106</v>
      </c>
      <c r="E11" s="66" t="s">
        <v>28</v>
      </c>
      <c r="F11" s="66" t="n">
        <v>40</v>
      </c>
      <c r="G11" s="66" t="s">
        <v>29</v>
      </c>
      <c r="H11" s="16" t="s">
        <v>107</v>
      </c>
      <c r="I11" s="66" t="n">
        <v>30</v>
      </c>
      <c r="J11" s="66" t="s">
        <v>108</v>
      </c>
      <c r="K11" s="16" t="s">
        <v>109</v>
      </c>
      <c r="L11" s="16" t="s">
        <v>110</v>
      </c>
    </row>
    <row r="12" customFormat="false" ht="19.5" hidden="false" customHeight="true" outlineLevel="0" collapsed="false">
      <c r="A12" s="65" t="n">
        <v>8</v>
      </c>
      <c r="B12" s="31" t="s">
        <v>50</v>
      </c>
      <c r="C12" s="31" t="s">
        <v>51</v>
      </c>
      <c r="D12" s="67" t="s">
        <v>111</v>
      </c>
      <c r="E12" s="67" t="s">
        <v>28</v>
      </c>
      <c r="F12" s="67" t="n">
        <v>40</v>
      </c>
      <c r="G12" s="67" t="s">
        <v>42</v>
      </c>
      <c r="H12" s="31" t="s">
        <v>112</v>
      </c>
      <c r="I12" s="67" t="n">
        <v>27</v>
      </c>
      <c r="J12" s="67" t="s">
        <v>113</v>
      </c>
      <c r="K12" s="31" t="s">
        <v>114</v>
      </c>
      <c r="L12" s="31"/>
    </row>
    <row r="13" customFormat="false" ht="19.5" hidden="false" customHeight="true" outlineLevel="0" collapsed="false">
      <c r="A13" s="65" t="n">
        <v>9</v>
      </c>
      <c r="B13" s="16" t="s">
        <v>53</v>
      </c>
      <c r="C13" s="16" t="s">
        <v>54</v>
      </c>
      <c r="D13" s="66" t="s">
        <v>115</v>
      </c>
      <c r="E13" s="66" t="s">
        <v>28</v>
      </c>
      <c r="F13" s="66" t="n">
        <v>40</v>
      </c>
      <c r="G13" s="66" t="s">
        <v>35</v>
      </c>
      <c r="H13" s="16" t="s">
        <v>116</v>
      </c>
      <c r="I13" s="66" t="n">
        <v>28</v>
      </c>
      <c r="J13" s="66" t="s">
        <v>117</v>
      </c>
      <c r="K13" s="16" t="s">
        <v>118</v>
      </c>
      <c r="L13" s="16"/>
    </row>
    <row r="14" customFormat="false" ht="19.5" hidden="false" customHeight="true" outlineLevel="0" collapsed="false">
      <c r="A14" s="65" t="n">
        <v>10</v>
      </c>
      <c r="B14" s="31" t="s">
        <v>55</v>
      </c>
      <c r="C14" s="31" t="s">
        <v>56</v>
      </c>
      <c r="D14" s="67" t="s">
        <v>119</v>
      </c>
      <c r="E14" s="67" t="s">
        <v>39</v>
      </c>
      <c r="F14" s="67" t="n">
        <v>15</v>
      </c>
      <c r="G14" s="67" t="s">
        <v>29</v>
      </c>
      <c r="H14" s="31" t="s">
        <v>120</v>
      </c>
      <c r="I14" s="67" t="n">
        <v>20</v>
      </c>
      <c r="J14" s="67" t="s">
        <v>121</v>
      </c>
      <c r="K14" s="31" t="s">
        <v>122</v>
      </c>
      <c r="L14" s="31" t="s">
        <v>123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7" min="4" style="0" width="9"/>
    <col collapsed="false" customWidth="true" hidden="false" outlineLevel="0" max="8" min="8" style="0" width="10"/>
    <col collapsed="false" customWidth="true" hidden="false" outlineLevel="0" max="12" min="9" style="0" width="9"/>
    <col collapsed="false" customWidth="true" hidden="false" outlineLevel="0" max="14" min="13" style="0" width="12"/>
  </cols>
  <sheetData>
    <row r="1" customFormat="false" ht="36" hidden="false" customHeight="true" outlineLevel="0" collapsed="false">
      <c r="A1" s="63" t="s">
        <v>124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customFormat="false" ht="13.5" hidden="false" customHeight="true" outlineLevel="0" collapsed="false">
      <c r="A2" s="64" t="s">
        <v>125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customFormat="false" ht="6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27.75" hidden="false" customHeight="true" outlineLevel="0" collapsed="false">
      <c r="A4" s="6" t="s">
        <v>9</v>
      </c>
      <c r="B4" s="6" t="s">
        <v>126</v>
      </c>
      <c r="C4" s="6" t="s">
        <v>11</v>
      </c>
      <c r="D4" s="6" t="s">
        <v>127</v>
      </c>
      <c r="E4" s="6" t="s">
        <v>128</v>
      </c>
      <c r="F4" s="6" t="s">
        <v>129</v>
      </c>
      <c r="G4" s="6" t="s">
        <v>130</v>
      </c>
      <c r="H4" s="6" t="s">
        <v>131</v>
      </c>
      <c r="I4" s="6" t="s">
        <v>132</v>
      </c>
      <c r="J4" s="6" t="s">
        <v>16</v>
      </c>
      <c r="K4" s="6" t="s">
        <v>17</v>
      </c>
      <c r="L4" s="6" t="s">
        <v>66</v>
      </c>
      <c r="M4" s="6" t="s">
        <v>133</v>
      </c>
      <c r="N4" s="6" t="s">
        <v>134</v>
      </c>
    </row>
    <row r="5" customFormat="false" ht="19.5" hidden="false" customHeight="true" outlineLevel="0" collapsed="false">
      <c r="A5" s="68" t="n">
        <v>1</v>
      </c>
      <c r="B5" s="15" t="s">
        <v>26</v>
      </c>
      <c r="C5" s="16" t="s">
        <v>27</v>
      </c>
      <c r="D5" s="47" t="n">
        <f aca="false">COUNTIF('Oktober 2026'!F7:AJ7,"F")</f>
        <v>11</v>
      </c>
      <c r="E5" s="49" t="n">
        <f aca="false">COUNTIF('Oktober 2026'!F7:AJ7,"S")</f>
        <v>3</v>
      </c>
      <c r="F5" s="51" t="n">
        <f aca="false">COUNTIF('Oktober 2026'!F7:AJ7,"N")</f>
        <v>0</v>
      </c>
      <c r="G5" s="53" t="n">
        <f aca="false">COUNTIF('Oktober 2026'!F7:AJ7,"B")</f>
        <v>0</v>
      </c>
      <c r="H5" s="69" t="n">
        <f aca="false">COUNTIF('Oktober 2026'!F7:AJ7,"F")+COUNTIF('Oktober 2026'!F7:AJ7,"S")+COUNTIF('Oktober 2026'!F7:AJ7,"N")+COUNTIF('Oktober 2026'!F7:AJ7,"B")</f>
        <v>14</v>
      </c>
      <c r="I5" s="26" t="n">
        <f aca="false">COUNTIF('Oktober 2026'!F7:AJ7,"F")*8+COUNTIF('Oktober 2026'!F7:AJ7,"S")*8+COUNTIF('Oktober 2026'!F7:AJ7,"N")*10+COUNTIF('Oktober 2026'!F7:AJ7,"B")*12</f>
        <v>112</v>
      </c>
      <c r="J5" s="55" t="n">
        <f aca="false">COUNTIF('Oktober 2026'!F7:AJ7,"U")</f>
        <v>5</v>
      </c>
      <c r="K5" s="57" t="n">
        <f aca="false">COUNTIF('Oktober 2026'!F7:AJ7,"K")</f>
        <v>0</v>
      </c>
      <c r="L5" s="59" t="n">
        <f aca="false">COUNTIF('Oktober 2026'!F7:AJ7,"FT")</f>
        <v>1</v>
      </c>
      <c r="M5" s="69" t="n">
        <v>168</v>
      </c>
      <c r="N5" s="69" t="n">
        <f aca="false">I5-M5</f>
        <v>-56</v>
      </c>
    </row>
    <row r="6" customFormat="false" ht="19.5" hidden="false" customHeight="true" outlineLevel="0" collapsed="false">
      <c r="A6" s="68" t="n">
        <v>2</v>
      </c>
      <c r="B6" s="30" t="s">
        <v>33</v>
      </c>
      <c r="C6" s="31" t="s">
        <v>34</v>
      </c>
      <c r="D6" s="47" t="n">
        <f aca="false">COUNTIF('Oktober 2026'!F8:AJ8,"F")</f>
        <v>4</v>
      </c>
      <c r="E6" s="49" t="n">
        <f aca="false">COUNTIF('Oktober 2026'!F8:AJ8,"S")</f>
        <v>12</v>
      </c>
      <c r="F6" s="51" t="n">
        <f aca="false">COUNTIF('Oktober 2026'!F8:AJ8,"N")</f>
        <v>0</v>
      </c>
      <c r="G6" s="53" t="n">
        <f aca="false">COUNTIF('Oktober 2026'!F8:AJ8,"B")</f>
        <v>0</v>
      </c>
      <c r="H6" s="69" t="n">
        <f aca="false">COUNTIF('Oktober 2026'!F8:AJ8,"F")+COUNTIF('Oktober 2026'!F8:AJ8,"S")+COUNTIF('Oktober 2026'!F8:AJ8,"N")+COUNTIF('Oktober 2026'!F8:AJ8,"B")</f>
        <v>16</v>
      </c>
      <c r="I6" s="26" t="n">
        <f aca="false">COUNTIF('Oktober 2026'!F8:AJ8,"F")*8+COUNTIF('Oktober 2026'!F8:AJ8,"S")*8+COUNTIF('Oktober 2026'!F8:AJ8,"N")*10+COUNTIF('Oktober 2026'!F8:AJ8,"B")*12</f>
        <v>128</v>
      </c>
      <c r="J6" s="55" t="n">
        <f aca="false">COUNTIF('Oktober 2026'!F8:AJ8,"U")</f>
        <v>4</v>
      </c>
      <c r="K6" s="57" t="n">
        <f aca="false">COUNTIF('Oktober 2026'!F8:AJ8,"K")</f>
        <v>2</v>
      </c>
      <c r="L6" s="59" t="n">
        <f aca="false">COUNTIF('Oktober 2026'!F8:AJ8,"FT")</f>
        <v>0</v>
      </c>
      <c r="M6" s="69" t="n">
        <v>168</v>
      </c>
      <c r="N6" s="69" t="n">
        <f aca="false">I6-M6</f>
        <v>-40</v>
      </c>
    </row>
    <row r="7" customFormat="false" ht="19.5" hidden="false" customHeight="true" outlineLevel="0" collapsed="false">
      <c r="A7" s="68" t="n">
        <v>3</v>
      </c>
      <c r="B7" s="15" t="s">
        <v>37</v>
      </c>
      <c r="C7" s="16" t="s">
        <v>38</v>
      </c>
      <c r="D7" s="47" t="n">
        <f aca="false">COUNTIF('Oktober 2026'!F9:AJ9,"F")</f>
        <v>14</v>
      </c>
      <c r="E7" s="49" t="n">
        <f aca="false">COUNTIF('Oktober 2026'!F9:AJ9,"S")</f>
        <v>2</v>
      </c>
      <c r="F7" s="51" t="n">
        <f aca="false">COUNTIF('Oktober 2026'!F9:AJ9,"N")</f>
        <v>0</v>
      </c>
      <c r="G7" s="53" t="n">
        <f aca="false">COUNTIF('Oktober 2026'!F9:AJ9,"B")</f>
        <v>0</v>
      </c>
      <c r="H7" s="69" t="n">
        <f aca="false">COUNTIF('Oktober 2026'!F9:AJ9,"F")+COUNTIF('Oktober 2026'!F9:AJ9,"S")+COUNTIF('Oktober 2026'!F9:AJ9,"N")+COUNTIF('Oktober 2026'!F9:AJ9,"B")</f>
        <v>16</v>
      </c>
      <c r="I7" s="26" t="n">
        <f aca="false">COUNTIF('Oktober 2026'!F9:AJ9,"F")*8+COUNTIF('Oktober 2026'!F9:AJ9,"S")*8+COUNTIF('Oktober 2026'!F9:AJ9,"N")*10+COUNTIF('Oktober 2026'!F9:AJ9,"B")*12</f>
        <v>128</v>
      </c>
      <c r="J7" s="55" t="n">
        <f aca="false">COUNTIF('Oktober 2026'!F9:AJ9,"U")</f>
        <v>10</v>
      </c>
      <c r="K7" s="57" t="n">
        <f aca="false">COUNTIF('Oktober 2026'!F9:AJ9,"K")</f>
        <v>0</v>
      </c>
      <c r="L7" s="59" t="n">
        <f aca="false">COUNTIF('Oktober 2026'!F9:AJ9,"FT")</f>
        <v>1</v>
      </c>
      <c r="M7" s="69" t="n">
        <v>60</v>
      </c>
      <c r="N7" s="69" t="n">
        <f aca="false">I7-M7</f>
        <v>68</v>
      </c>
    </row>
    <row r="8" customFormat="false" ht="19.5" hidden="false" customHeight="true" outlineLevel="0" collapsed="false">
      <c r="A8" s="68" t="n">
        <v>4</v>
      </c>
      <c r="B8" s="30" t="s">
        <v>40</v>
      </c>
      <c r="C8" s="31" t="s">
        <v>41</v>
      </c>
      <c r="D8" s="47" t="n">
        <f aca="false">COUNTIF('Oktober 2026'!F10:AJ10,"F")</f>
        <v>2</v>
      </c>
      <c r="E8" s="49" t="n">
        <f aca="false">COUNTIF('Oktober 2026'!F10:AJ10,"S")</f>
        <v>2</v>
      </c>
      <c r="F8" s="51" t="n">
        <f aca="false">COUNTIF('Oktober 2026'!F10:AJ10,"N")</f>
        <v>11</v>
      </c>
      <c r="G8" s="53" t="n">
        <f aca="false">COUNTIF('Oktober 2026'!F10:AJ10,"B")</f>
        <v>0</v>
      </c>
      <c r="H8" s="69" t="n">
        <f aca="false">COUNTIF('Oktober 2026'!F10:AJ10,"F")+COUNTIF('Oktober 2026'!F10:AJ10,"S")+COUNTIF('Oktober 2026'!F10:AJ10,"N")+COUNTIF('Oktober 2026'!F10:AJ10,"B")</f>
        <v>15</v>
      </c>
      <c r="I8" s="26" t="n">
        <f aca="false">COUNTIF('Oktober 2026'!F10:AJ10,"F")*8+COUNTIF('Oktober 2026'!F10:AJ10,"S")*8+COUNTIF('Oktober 2026'!F10:AJ10,"N")*10+COUNTIF('Oktober 2026'!F10:AJ10,"B")*12</f>
        <v>142</v>
      </c>
      <c r="J8" s="55" t="n">
        <f aca="false">COUNTIF('Oktober 2026'!F10:AJ10,"U")</f>
        <v>6</v>
      </c>
      <c r="K8" s="57" t="n">
        <f aca="false">COUNTIF('Oktober 2026'!F10:AJ10,"K")</f>
        <v>2</v>
      </c>
      <c r="L8" s="59" t="n">
        <f aca="false">COUNTIF('Oktober 2026'!F10:AJ10,"FT")</f>
        <v>1</v>
      </c>
      <c r="M8" s="69" t="n">
        <v>168</v>
      </c>
      <c r="N8" s="69" t="n">
        <f aca="false">I8-M8</f>
        <v>-26</v>
      </c>
    </row>
    <row r="9" customFormat="false" ht="19.5" hidden="false" customHeight="true" outlineLevel="0" collapsed="false">
      <c r="A9" s="68" t="n">
        <v>5</v>
      </c>
      <c r="B9" s="15" t="s">
        <v>44</v>
      </c>
      <c r="C9" s="16" t="s">
        <v>45</v>
      </c>
      <c r="D9" s="47" t="n">
        <f aca="false">COUNTIF('Oktober 2026'!F11:AJ11,"F")</f>
        <v>8</v>
      </c>
      <c r="E9" s="49" t="n">
        <f aca="false">COUNTIF('Oktober 2026'!F11:AJ11,"S")</f>
        <v>7</v>
      </c>
      <c r="F9" s="51" t="n">
        <f aca="false">COUNTIF('Oktober 2026'!F11:AJ11,"N")</f>
        <v>0</v>
      </c>
      <c r="G9" s="53" t="n">
        <f aca="false">COUNTIF('Oktober 2026'!F11:AJ11,"B")</f>
        <v>0</v>
      </c>
      <c r="H9" s="69" t="n">
        <f aca="false">COUNTIF('Oktober 2026'!F11:AJ11,"F")+COUNTIF('Oktober 2026'!F11:AJ11,"S")+COUNTIF('Oktober 2026'!F11:AJ11,"N")+COUNTIF('Oktober 2026'!F11:AJ11,"B")</f>
        <v>15</v>
      </c>
      <c r="I9" s="26" t="n">
        <f aca="false">COUNTIF('Oktober 2026'!F11:AJ11,"F")*8+COUNTIF('Oktober 2026'!F11:AJ11,"S")*8+COUNTIF('Oktober 2026'!F11:AJ11,"N")*10+COUNTIF('Oktober 2026'!F11:AJ11,"B")*12</f>
        <v>120</v>
      </c>
      <c r="J9" s="55" t="n">
        <f aca="false">COUNTIF('Oktober 2026'!F11:AJ11,"U")</f>
        <v>6</v>
      </c>
      <c r="K9" s="57" t="n">
        <f aca="false">COUNTIF('Oktober 2026'!F11:AJ11,"K")</f>
        <v>0</v>
      </c>
      <c r="L9" s="59" t="n">
        <f aca="false">COUNTIF('Oktober 2026'!F11:AJ11,"FT")</f>
        <v>1</v>
      </c>
      <c r="M9" s="69" t="n">
        <v>168</v>
      </c>
      <c r="N9" s="69" t="n">
        <f aca="false">I9-M9</f>
        <v>-48</v>
      </c>
    </row>
    <row r="10" customFormat="false" ht="19.5" hidden="false" customHeight="true" outlineLevel="0" collapsed="false">
      <c r="A10" s="68" t="n">
        <v>6</v>
      </c>
      <c r="B10" s="30" t="s">
        <v>46</v>
      </c>
      <c r="C10" s="31" t="s">
        <v>47</v>
      </c>
      <c r="D10" s="47" t="n">
        <f aca="false">COUNTIF('Oktober 2026'!F12:AJ12,"F")</f>
        <v>4</v>
      </c>
      <c r="E10" s="49" t="n">
        <f aca="false">COUNTIF('Oktober 2026'!F12:AJ12,"S")</f>
        <v>12</v>
      </c>
      <c r="F10" s="51" t="n">
        <f aca="false">COUNTIF('Oktober 2026'!F12:AJ12,"N")</f>
        <v>0</v>
      </c>
      <c r="G10" s="53" t="n">
        <f aca="false">COUNTIF('Oktober 2026'!F12:AJ12,"B")</f>
        <v>0</v>
      </c>
      <c r="H10" s="69" t="n">
        <f aca="false">COUNTIF('Oktober 2026'!F12:AJ12,"F")+COUNTIF('Oktober 2026'!F12:AJ12,"S")+COUNTIF('Oktober 2026'!F12:AJ12,"N")+COUNTIF('Oktober 2026'!F12:AJ12,"B")</f>
        <v>16</v>
      </c>
      <c r="I10" s="26" t="n">
        <f aca="false">COUNTIF('Oktober 2026'!F12:AJ12,"F")*8+COUNTIF('Oktober 2026'!F12:AJ12,"S")*8+COUNTIF('Oktober 2026'!F12:AJ12,"N")*10+COUNTIF('Oktober 2026'!F12:AJ12,"B")*12</f>
        <v>128</v>
      </c>
      <c r="J10" s="55" t="n">
        <f aca="false">COUNTIF('Oktober 2026'!F12:AJ12,"U")</f>
        <v>8</v>
      </c>
      <c r="K10" s="57" t="n">
        <f aca="false">COUNTIF('Oktober 2026'!F12:AJ12,"K")</f>
        <v>0</v>
      </c>
      <c r="L10" s="59" t="n">
        <f aca="false">COUNTIF('Oktober 2026'!F12:AJ12,"FT")</f>
        <v>1</v>
      </c>
      <c r="M10" s="69" t="n">
        <v>60</v>
      </c>
      <c r="N10" s="69" t="n">
        <f aca="false">I10-M10</f>
        <v>68</v>
      </c>
    </row>
    <row r="11" customFormat="false" ht="19.5" hidden="false" customHeight="true" outlineLevel="0" collapsed="false">
      <c r="A11" s="68" t="n">
        <v>7</v>
      </c>
      <c r="B11" s="15" t="s">
        <v>48</v>
      </c>
      <c r="C11" s="16" t="s">
        <v>49</v>
      </c>
      <c r="D11" s="47" t="n">
        <f aca="false">COUNTIF('Oktober 2026'!F13:AJ13,"F")</f>
        <v>13</v>
      </c>
      <c r="E11" s="49" t="n">
        <f aca="false">COUNTIF('Oktober 2026'!F13:AJ13,"S")</f>
        <v>4</v>
      </c>
      <c r="F11" s="51" t="n">
        <f aca="false">COUNTIF('Oktober 2026'!F13:AJ13,"N")</f>
        <v>0</v>
      </c>
      <c r="G11" s="53" t="n">
        <f aca="false">COUNTIF('Oktober 2026'!F13:AJ13,"B")</f>
        <v>0</v>
      </c>
      <c r="H11" s="69" t="n">
        <f aca="false">COUNTIF('Oktober 2026'!F13:AJ13,"F")+COUNTIF('Oktober 2026'!F13:AJ13,"S")+COUNTIF('Oktober 2026'!F13:AJ13,"N")+COUNTIF('Oktober 2026'!F13:AJ13,"B")</f>
        <v>17</v>
      </c>
      <c r="I11" s="26" t="n">
        <f aca="false">COUNTIF('Oktober 2026'!F13:AJ13,"F")*8+COUNTIF('Oktober 2026'!F13:AJ13,"S")*8+COUNTIF('Oktober 2026'!F13:AJ13,"N")*10+COUNTIF('Oktober 2026'!F13:AJ13,"B")*12</f>
        <v>136</v>
      </c>
      <c r="J11" s="55" t="n">
        <f aca="false">COUNTIF('Oktober 2026'!F13:AJ13,"U")</f>
        <v>4</v>
      </c>
      <c r="K11" s="57" t="n">
        <f aca="false">COUNTIF('Oktober 2026'!F13:AJ13,"K")</f>
        <v>0</v>
      </c>
      <c r="L11" s="59" t="n">
        <f aca="false">COUNTIF('Oktober 2026'!F13:AJ13,"FT")</f>
        <v>1</v>
      </c>
      <c r="M11" s="69" t="n">
        <v>168</v>
      </c>
      <c r="N11" s="69" t="n">
        <f aca="false">I11-M11</f>
        <v>-32</v>
      </c>
    </row>
    <row r="12" customFormat="false" ht="19.5" hidden="false" customHeight="true" outlineLevel="0" collapsed="false">
      <c r="A12" s="68" t="n">
        <v>8</v>
      </c>
      <c r="B12" s="30" t="s">
        <v>50</v>
      </c>
      <c r="C12" s="31" t="s">
        <v>51</v>
      </c>
      <c r="D12" s="47" t="n">
        <f aca="false">COUNTIF('Oktober 2026'!F14:AJ14,"F")</f>
        <v>2</v>
      </c>
      <c r="E12" s="49" t="n">
        <f aca="false">COUNTIF('Oktober 2026'!F14:AJ14,"S")</f>
        <v>1</v>
      </c>
      <c r="F12" s="51" t="n">
        <f aca="false">COUNTIF('Oktober 2026'!F14:AJ14,"N")</f>
        <v>8</v>
      </c>
      <c r="G12" s="53" t="n">
        <f aca="false">COUNTIF('Oktober 2026'!F14:AJ14,"B")</f>
        <v>1</v>
      </c>
      <c r="H12" s="69" t="n">
        <f aca="false">COUNTIF('Oktober 2026'!F14:AJ14,"F")+COUNTIF('Oktober 2026'!F14:AJ14,"S")+COUNTIF('Oktober 2026'!F14:AJ14,"N")+COUNTIF('Oktober 2026'!F14:AJ14,"B")</f>
        <v>12</v>
      </c>
      <c r="I12" s="26" t="n">
        <f aca="false">COUNTIF('Oktober 2026'!F14:AJ14,"F")*8+COUNTIF('Oktober 2026'!F14:AJ14,"S")*8+COUNTIF('Oktober 2026'!F14:AJ14,"N")*10+COUNTIF('Oktober 2026'!F14:AJ14,"B")*12</f>
        <v>116</v>
      </c>
      <c r="J12" s="55" t="n">
        <f aca="false">COUNTIF('Oktober 2026'!F14:AJ14,"U")</f>
        <v>7</v>
      </c>
      <c r="K12" s="57" t="n">
        <f aca="false">COUNTIF('Oktober 2026'!F14:AJ14,"K")</f>
        <v>4</v>
      </c>
      <c r="L12" s="59" t="n">
        <f aca="false">COUNTIF('Oktober 2026'!F14:AJ14,"FT")</f>
        <v>1</v>
      </c>
      <c r="M12" s="69" t="n">
        <v>168</v>
      </c>
      <c r="N12" s="69" t="n">
        <f aca="false">I12-M12</f>
        <v>-52</v>
      </c>
    </row>
    <row r="13" customFormat="false" ht="19.5" hidden="false" customHeight="true" outlineLevel="0" collapsed="false">
      <c r="A13" s="68" t="n">
        <v>9</v>
      </c>
      <c r="B13" s="15" t="s">
        <v>53</v>
      </c>
      <c r="C13" s="16" t="s">
        <v>54</v>
      </c>
      <c r="D13" s="47" t="n">
        <f aca="false">COUNTIF('Oktober 2026'!F15:AJ15,"F")</f>
        <v>7</v>
      </c>
      <c r="E13" s="49" t="n">
        <f aca="false">COUNTIF('Oktober 2026'!F15:AJ15,"S")</f>
        <v>11</v>
      </c>
      <c r="F13" s="51" t="n">
        <f aca="false">COUNTIF('Oktober 2026'!F15:AJ15,"N")</f>
        <v>0</v>
      </c>
      <c r="G13" s="53" t="n">
        <f aca="false">COUNTIF('Oktober 2026'!F15:AJ15,"B")</f>
        <v>0</v>
      </c>
      <c r="H13" s="69" t="n">
        <f aca="false">COUNTIF('Oktober 2026'!F15:AJ15,"F")+COUNTIF('Oktober 2026'!F15:AJ15,"S")+COUNTIF('Oktober 2026'!F15:AJ15,"N")+COUNTIF('Oktober 2026'!F15:AJ15,"B")</f>
        <v>18</v>
      </c>
      <c r="I13" s="26" t="n">
        <f aca="false">COUNTIF('Oktober 2026'!F15:AJ15,"F")*8+COUNTIF('Oktober 2026'!F15:AJ15,"S")*8+COUNTIF('Oktober 2026'!F15:AJ15,"N")*10+COUNTIF('Oktober 2026'!F15:AJ15,"B")*12</f>
        <v>144</v>
      </c>
      <c r="J13" s="55" t="n">
        <f aca="false">COUNTIF('Oktober 2026'!F15:AJ15,"U")</f>
        <v>5</v>
      </c>
      <c r="K13" s="57" t="n">
        <f aca="false">COUNTIF('Oktober 2026'!F15:AJ15,"K")</f>
        <v>0</v>
      </c>
      <c r="L13" s="59" t="n">
        <f aca="false">COUNTIF('Oktober 2026'!F15:AJ15,"FT")</f>
        <v>1</v>
      </c>
      <c r="M13" s="69" t="n">
        <v>168</v>
      </c>
      <c r="N13" s="69" t="n">
        <f aca="false">I13-M13</f>
        <v>-24</v>
      </c>
    </row>
    <row r="14" customFormat="false" ht="19.5" hidden="false" customHeight="true" outlineLevel="0" collapsed="false">
      <c r="A14" s="68" t="n">
        <v>10</v>
      </c>
      <c r="B14" s="30" t="s">
        <v>55</v>
      </c>
      <c r="C14" s="31" t="s">
        <v>56</v>
      </c>
      <c r="D14" s="47" t="n">
        <f aca="false">COUNTIF('Oktober 2026'!F16:AJ16,"F")</f>
        <v>13</v>
      </c>
      <c r="E14" s="49" t="n">
        <f aca="false">COUNTIF('Oktober 2026'!F16:AJ16,"S")</f>
        <v>8</v>
      </c>
      <c r="F14" s="51" t="n">
        <f aca="false">COUNTIF('Oktober 2026'!F16:AJ16,"N")</f>
        <v>0</v>
      </c>
      <c r="G14" s="53" t="n">
        <f aca="false">COUNTIF('Oktober 2026'!F16:AJ16,"B")</f>
        <v>0</v>
      </c>
      <c r="H14" s="69" t="n">
        <f aca="false">COUNTIF('Oktober 2026'!F16:AJ16,"F")+COUNTIF('Oktober 2026'!F16:AJ16,"S")+COUNTIF('Oktober 2026'!F16:AJ16,"N")+COUNTIF('Oktober 2026'!F16:AJ16,"B")</f>
        <v>21</v>
      </c>
      <c r="I14" s="26" t="n">
        <f aca="false">COUNTIF('Oktober 2026'!F16:AJ16,"F")*8+COUNTIF('Oktober 2026'!F16:AJ16,"S")*8+COUNTIF('Oktober 2026'!F16:AJ16,"N")*10+COUNTIF('Oktober 2026'!F16:AJ16,"B")*12</f>
        <v>168</v>
      </c>
      <c r="J14" s="55" t="n">
        <f aca="false">COUNTIF('Oktober 2026'!F16:AJ16,"U")</f>
        <v>1</v>
      </c>
      <c r="K14" s="57" t="n">
        <f aca="false">COUNTIF('Oktober 2026'!F16:AJ16,"K")</f>
        <v>1</v>
      </c>
      <c r="L14" s="59" t="n">
        <f aca="false">COUNTIF('Oktober 2026'!F16:AJ16,"FT")</f>
        <v>1</v>
      </c>
      <c r="M14" s="69" t="n">
        <v>60</v>
      </c>
      <c r="N14" s="69" t="n">
        <f aca="false">I14-M14</f>
        <v>108</v>
      </c>
    </row>
    <row r="16" customFormat="false" ht="21.75" hidden="false" customHeight="true" outlineLevel="0" collapsed="false">
      <c r="A16" s="70" t="s">
        <v>135</v>
      </c>
      <c r="B16" s="70"/>
      <c r="C16" s="70"/>
      <c r="D16" s="71" t="n">
        <f aca="false">SUM(D5:D14)</f>
        <v>78</v>
      </c>
      <c r="E16" s="71" t="n">
        <f aca="false">SUM(E5:E14)</f>
        <v>62</v>
      </c>
      <c r="F16" s="71" t="n">
        <f aca="false">SUM(F5:F14)</f>
        <v>19</v>
      </c>
      <c r="G16" s="71" t="n">
        <f aca="false">SUM(G5:G14)</f>
        <v>1</v>
      </c>
      <c r="H16" s="71" t="n">
        <f aca="false">SUM(H5:H14)</f>
        <v>160</v>
      </c>
      <c r="I16" s="72" t="n">
        <f aca="false">SUM(I5:I14)</f>
        <v>1322</v>
      </c>
      <c r="J16" s="71" t="n">
        <f aca="false">SUM(J5:J14)</f>
        <v>56</v>
      </c>
      <c r="K16" s="71" t="n">
        <f aca="false">SUM(K5:K14)</f>
        <v>9</v>
      </c>
    </row>
  </sheetData>
  <mergeCells count="3">
    <mergeCell ref="A1:N1"/>
    <mergeCell ref="A2:N2"/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5" min="3" style="0" width="10"/>
    <col collapsed="false" customWidth="true" hidden="false" outlineLevel="0" max="6" min="6" style="0" width="14"/>
    <col collapsed="false" customWidth="true" hidden="false" outlineLevel="0" max="7" min="7" style="0" width="30"/>
    <col collapsed="false" customWidth="true" hidden="false" outlineLevel="0" max="9" min="8" style="0" width="18"/>
  </cols>
  <sheetData>
    <row r="1" customFormat="false" ht="36" hidden="false" customHeight="true" outlineLevel="0" collapsed="false">
      <c r="A1" s="63" t="s">
        <v>136</v>
      </c>
      <c r="B1" s="63"/>
      <c r="C1" s="63"/>
      <c r="D1" s="63"/>
      <c r="E1" s="63"/>
      <c r="F1" s="63"/>
      <c r="G1" s="63"/>
      <c r="H1" s="63"/>
      <c r="I1" s="63"/>
    </row>
    <row r="2" customFormat="false" ht="13.5" hidden="false" customHeight="true" outlineLevel="0" collapsed="false">
      <c r="A2" s="64" t="s">
        <v>137</v>
      </c>
      <c r="B2" s="64"/>
      <c r="C2" s="64"/>
      <c r="D2" s="64"/>
      <c r="E2" s="64"/>
      <c r="F2" s="64"/>
      <c r="G2" s="64"/>
      <c r="H2" s="64"/>
      <c r="I2" s="64"/>
    </row>
    <row r="3" customFormat="false" ht="6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</row>
    <row r="4" customFormat="false" ht="21.75" hidden="false" customHeight="true" outlineLevel="0" collapsed="false">
      <c r="A4" s="73" t="s">
        <v>138</v>
      </c>
      <c r="B4" s="73"/>
      <c r="C4" s="73"/>
      <c r="D4" s="73"/>
      <c r="E4" s="73"/>
      <c r="F4" s="73"/>
      <c r="G4" s="73"/>
      <c r="H4" s="73"/>
      <c r="I4" s="73"/>
    </row>
    <row r="5" customFormat="false" ht="21.75" hidden="false" customHeight="true" outlineLevel="0" collapsed="false">
      <c r="A5" s="74" t="s">
        <v>139</v>
      </c>
      <c r="B5" s="74" t="s">
        <v>140</v>
      </c>
      <c r="C5" s="74" t="s">
        <v>141</v>
      </c>
      <c r="D5" s="74" t="s">
        <v>142</v>
      </c>
      <c r="E5" s="74" t="s">
        <v>143</v>
      </c>
      <c r="F5" s="74" t="s">
        <v>144</v>
      </c>
      <c r="G5" s="74" t="s">
        <v>145</v>
      </c>
    </row>
    <row r="6" customFormat="false" ht="19.5" hidden="false" customHeight="true" outlineLevel="0" collapsed="false">
      <c r="A6" s="47" t="s">
        <v>30</v>
      </c>
      <c r="B6" s="75" t="s">
        <v>62</v>
      </c>
      <c r="C6" s="76" t="s">
        <v>146</v>
      </c>
      <c r="D6" s="76" t="s">
        <v>147</v>
      </c>
      <c r="E6" s="76" t="s">
        <v>148</v>
      </c>
      <c r="F6" s="76" t="s">
        <v>149</v>
      </c>
      <c r="G6" s="75" t="s">
        <v>150</v>
      </c>
    </row>
    <row r="7" customFormat="false" ht="19.5" hidden="false" customHeight="true" outlineLevel="0" collapsed="false">
      <c r="A7" s="49" t="s">
        <v>32</v>
      </c>
      <c r="B7" s="77" t="s">
        <v>63</v>
      </c>
      <c r="C7" s="78" t="s">
        <v>147</v>
      </c>
      <c r="D7" s="78" t="s">
        <v>151</v>
      </c>
      <c r="E7" s="78" t="s">
        <v>148</v>
      </c>
      <c r="F7" s="78" t="s">
        <v>152</v>
      </c>
      <c r="G7" s="77" t="s">
        <v>153</v>
      </c>
    </row>
    <row r="8" customFormat="false" ht="19.5" hidden="false" customHeight="true" outlineLevel="0" collapsed="false">
      <c r="A8" s="51" t="s">
        <v>43</v>
      </c>
      <c r="B8" s="79" t="s">
        <v>64</v>
      </c>
      <c r="C8" s="80" t="s">
        <v>151</v>
      </c>
      <c r="D8" s="80" t="s">
        <v>146</v>
      </c>
      <c r="E8" s="80" t="s">
        <v>154</v>
      </c>
      <c r="F8" s="80" t="s">
        <v>155</v>
      </c>
      <c r="G8" s="79" t="s">
        <v>156</v>
      </c>
    </row>
    <row r="9" customFormat="false" ht="19.5" hidden="false" customHeight="true" outlineLevel="0" collapsed="false">
      <c r="A9" s="53" t="s">
        <v>52</v>
      </c>
      <c r="B9" s="81" t="s">
        <v>65</v>
      </c>
      <c r="C9" s="82" t="s">
        <v>67</v>
      </c>
      <c r="D9" s="82" t="s">
        <v>67</v>
      </c>
      <c r="E9" s="82" t="s">
        <v>157</v>
      </c>
      <c r="F9" s="82" t="s">
        <v>158</v>
      </c>
      <c r="G9" s="81" t="s">
        <v>159</v>
      </c>
    </row>
    <row r="10" customFormat="false" ht="19.5" hidden="false" customHeight="true" outlineLevel="0" collapsed="false">
      <c r="A10" s="55" t="s">
        <v>31</v>
      </c>
      <c r="B10" s="83" t="s">
        <v>16</v>
      </c>
      <c r="C10" s="84" t="s">
        <v>67</v>
      </c>
      <c r="D10" s="84" t="s">
        <v>67</v>
      </c>
      <c r="E10" s="84" t="s">
        <v>160</v>
      </c>
      <c r="F10" s="84" t="s">
        <v>161</v>
      </c>
      <c r="G10" s="83" t="s">
        <v>162</v>
      </c>
    </row>
    <row r="11" customFormat="false" ht="19.5" hidden="false" customHeight="true" outlineLevel="0" collapsed="false">
      <c r="A11" s="57" t="s">
        <v>36</v>
      </c>
      <c r="B11" s="85" t="s">
        <v>17</v>
      </c>
      <c r="C11" s="86" t="s">
        <v>67</v>
      </c>
      <c r="D11" s="86" t="s">
        <v>67</v>
      </c>
      <c r="E11" s="86" t="s">
        <v>160</v>
      </c>
      <c r="F11" s="86" t="s">
        <v>163</v>
      </c>
      <c r="G11" s="85" t="s">
        <v>164</v>
      </c>
    </row>
    <row r="12" customFormat="false" ht="19.5" hidden="false" customHeight="true" outlineLevel="0" collapsed="false">
      <c r="A12" s="59" t="s">
        <v>20</v>
      </c>
      <c r="B12" s="87" t="s">
        <v>66</v>
      </c>
      <c r="C12" s="88" t="s">
        <v>67</v>
      </c>
      <c r="D12" s="88" t="s">
        <v>67</v>
      </c>
      <c r="E12" s="88" t="s">
        <v>160</v>
      </c>
      <c r="F12" s="88" t="s">
        <v>165</v>
      </c>
      <c r="G12" s="87" t="s">
        <v>166</v>
      </c>
    </row>
    <row r="13" customFormat="false" ht="19.5" hidden="false" customHeight="true" outlineLevel="0" collapsed="false">
      <c r="A13" s="61"/>
      <c r="B13" s="31" t="s">
        <v>167</v>
      </c>
      <c r="C13" s="67" t="s">
        <v>67</v>
      </c>
      <c r="D13" s="67" t="s">
        <v>67</v>
      </c>
      <c r="E13" s="67" t="s">
        <v>160</v>
      </c>
      <c r="F13" s="67" t="s">
        <v>168</v>
      </c>
      <c r="G13" s="31" t="s">
        <v>169</v>
      </c>
    </row>
    <row r="16" customFormat="false" ht="21.75" hidden="false" customHeight="true" outlineLevel="0" collapsed="false">
      <c r="A16" s="73" t="s">
        <v>170</v>
      </c>
      <c r="B16" s="73"/>
      <c r="C16" s="73"/>
      <c r="D16" s="73"/>
      <c r="E16" s="73"/>
      <c r="F16" s="73"/>
      <c r="G16" s="73"/>
      <c r="H16" s="73"/>
      <c r="I16" s="73"/>
    </row>
    <row r="17" customFormat="false" ht="37.5" hidden="false" customHeight="true" outlineLevel="0" collapsed="false">
      <c r="A17" s="89" t="s">
        <v>171</v>
      </c>
      <c r="B17" s="90" t="s">
        <v>172</v>
      </c>
      <c r="C17" s="90"/>
      <c r="D17" s="91" t="s">
        <v>173</v>
      </c>
      <c r="E17" s="91"/>
      <c r="F17" s="91"/>
      <c r="G17" s="91"/>
      <c r="H17" s="91"/>
      <c r="I17" s="91"/>
    </row>
    <row r="18" customFormat="false" ht="37.5" hidden="false" customHeight="true" outlineLevel="0" collapsed="false">
      <c r="A18" s="89" t="s">
        <v>174</v>
      </c>
      <c r="B18" s="90" t="s">
        <v>175</v>
      </c>
      <c r="C18" s="90"/>
      <c r="D18" s="92" t="s">
        <v>176</v>
      </c>
      <c r="E18" s="92"/>
      <c r="F18" s="92"/>
      <c r="G18" s="92"/>
      <c r="H18" s="92"/>
      <c r="I18" s="92"/>
    </row>
    <row r="19" customFormat="false" ht="37.5" hidden="false" customHeight="true" outlineLevel="0" collapsed="false">
      <c r="A19" s="89" t="s">
        <v>177</v>
      </c>
      <c r="B19" s="90" t="s">
        <v>178</v>
      </c>
      <c r="C19" s="90"/>
      <c r="D19" s="91" t="s">
        <v>179</v>
      </c>
      <c r="E19" s="91"/>
      <c r="F19" s="91"/>
      <c r="G19" s="91"/>
      <c r="H19" s="91"/>
      <c r="I19" s="91"/>
    </row>
    <row r="20" customFormat="false" ht="37.5" hidden="false" customHeight="true" outlineLevel="0" collapsed="false">
      <c r="A20" s="89" t="s">
        <v>180</v>
      </c>
      <c r="B20" s="90" t="s">
        <v>181</v>
      </c>
      <c r="C20" s="90"/>
      <c r="D20" s="92" t="s">
        <v>182</v>
      </c>
      <c r="E20" s="92"/>
      <c r="F20" s="92"/>
      <c r="G20" s="92"/>
      <c r="H20" s="92"/>
      <c r="I20" s="92"/>
    </row>
    <row r="21" customFormat="false" ht="37.5" hidden="false" customHeight="true" outlineLevel="0" collapsed="false">
      <c r="A21" s="89" t="s">
        <v>183</v>
      </c>
      <c r="B21" s="90" t="s">
        <v>184</v>
      </c>
      <c r="C21" s="90"/>
      <c r="D21" s="91" t="s">
        <v>185</v>
      </c>
      <c r="E21" s="91"/>
      <c r="F21" s="91"/>
      <c r="G21" s="91"/>
      <c r="H21" s="91"/>
      <c r="I21" s="91"/>
    </row>
    <row r="22" customFormat="false" ht="37.5" hidden="false" customHeight="true" outlineLevel="0" collapsed="false">
      <c r="A22" s="89" t="s">
        <v>186</v>
      </c>
      <c r="B22" s="90" t="s">
        <v>187</v>
      </c>
      <c r="C22" s="90"/>
      <c r="D22" s="92" t="s">
        <v>188</v>
      </c>
      <c r="E22" s="92"/>
      <c r="F22" s="92"/>
      <c r="G22" s="92"/>
      <c r="H22" s="92"/>
      <c r="I22" s="92"/>
    </row>
  </sheetData>
  <mergeCells count="16">
    <mergeCell ref="A1:I1"/>
    <mergeCell ref="A2:I2"/>
    <mergeCell ref="A4:I4"/>
    <mergeCell ref="A16:I16"/>
    <mergeCell ref="B17:C17"/>
    <mergeCell ref="D17:I17"/>
    <mergeCell ref="B18:C18"/>
    <mergeCell ref="D18:I18"/>
    <mergeCell ref="B19:C19"/>
    <mergeCell ref="D19:I19"/>
    <mergeCell ref="B20:C20"/>
    <mergeCell ref="D20:I20"/>
    <mergeCell ref="B21:C21"/>
    <mergeCell ref="D21:I21"/>
    <mergeCell ref="B22:C22"/>
    <mergeCell ref="D22:I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2026-09-02T11:18:24Z</dcterms:created>
  <dc:creator>openpyxl</dc:creator>
  <dc:description/>
  <dc:language>en-US</dc:language>
  <cp:lastModifiedBy/>
  <dcterms:modified xsi:type="dcterms:W3CDTF">2026-09-02T11:18:24Z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