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685BA8A3-C2C8-43D5-A989-346E341488B7}" xr6:coauthVersionLast="47" xr6:coauthVersionMax="47" xr10:uidLastSave="{00000000-0000-0000-0000-000000000000}"/>
  <bookViews>
    <workbookView xWindow="-26625" yWindow="1365" windowWidth="25500" windowHeight="13500" tabRatio="500" xr2:uid="{00000000-000D-0000-FFFF-FFFF00000000}"/>
  </bookViews>
  <sheets>
    <sheet name="Preisliste" sheetId="1" r:id="rId1"/>
  </sheets>
  <definedNames>
    <definedName name="_xlnm._FilterDatabase" localSheetId="0" hidden="1">Preisliste!$B$14:$J$44</definedName>
    <definedName name="_xlnm.Print_Area" localSheetId="0">Preisliste!$B$1:$J$53</definedName>
    <definedName name="_xlnm.Print_Titles" localSheetId="0">Preisliste!$14:$14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1" l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F10" i="1"/>
  <c r="D10" i="1"/>
  <c r="B10" i="1"/>
  <c r="H2" i="1"/>
  <c r="I46" i="1" l="1"/>
  <c r="F46" i="1"/>
  <c r="H10" i="1"/>
</calcChain>
</file>

<file path=xl/sharedStrings.xml><?xml version="1.0" encoding="utf-8"?>
<sst xmlns="http://schemas.openxmlformats.org/spreadsheetml/2006/main" count="115" uniqueCount="78">
  <si>
    <t>Preisliste</t>
  </si>
  <si>
    <t>EINSTELLUNGEN  ·  Steuersätze, Währung und Gültigkeit</t>
  </si>
  <si>
    <t>Regelsteuersatz</t>
  </si>
  <si>
    <t>Ermäßigter Satz</t>
  </si>
  <si>
    <t>Währung</t>
  </si>
  <si>
    <t>Preise gültig ab</t>
  </si>
  <si>
    <t>EUR (€)</t>
  </si>
  <si>
    <t>ARTIKEL GESAMT</t>
  </si>
  <si>
    <t>WARENGRUPPEN</t>
  </si>
  <si>
    <t>Ø NETTOPREIS</t>
  </si>
  <si>
    <t>Ø BRUTTOPREIS</t>
  </si>
  <si>
    <t>PREISÜBERSICHT  ·  Produkte und Leistungen</t>
  </si>
  <si>
    <t>Art.-Nr.</t>
  </si>
  <si>
    <t>Artikel / Leistung</t>
  </si>
  <si>
    <t>Gruppe</t>
  </si>
  <si>
    <t>Einheit</t>
  </si>
  <si>
    <t>Netto</t>
  </si>
  <si>
    <t>Rabatt</t>
  </si>
  <si>
    <t>MwSt</t>
  </si>
  <si>
    <t>MwSt-Betrag</t>
  </si>
  <si>
    <t>Brutto</t>
  </si>
  <si>
    <t>A-1001</t>
  </si>
  <si>
    <t>Basisprodukt Klein</t>
  </si>
  <si>
    <t>Produkte</t>
  </si>
  <si>
    <t>Stück</t>
  </si>
  <si>
    <t>A-1002</t>
  </si>
  <si>
    <t>Basisprodukt Mittel</t>
  </si>
  <si>
    <t>Zubehör</t>
  </si>
  <si>
    <t>Set</t>
  </si>
  <si>
    <t>A-1003</t>
  </si>
  <si>
    <t>Basisprodukt Groß</t>
  </si>
  <si>
    <t>Beratung</t>
  </si>
  <si>
    <t>Paket</t>
  </si>
  <si>
    <t>A-1004</t>
  </si>
  <si>
    <t>Premiumprodukt</t>
  </si>
  <si>
    <t>Service</t>
  </si>
  <si>
    <t>Stunde</t>
  </si>
  <si>
    <t>A-1005</t>
  </si>
  <si>
    <t>Starterset</t>
  </si>
  <si>
    <t>Dienstleistungen</t>
  </si>
  <si>
    <t>Monat</t>
  </si>
  <si>
    <t>A-1006</t>
  </si>
  <si>
    <t>Handbuch (gedruckt)</t>
  </si>
  <si>
    <t>Software</t>
  </si>
  <si>
    <t>Termin</t>
  </si>
  <si>
    <t>A-1007</t>
  </si>
  <si>
    <t>Zubehör Standard</t>
  </si>
  <si>
    <t>Zubehör Premium</t>
  </si>
  <si>
    <t>Einsatz</t>
  </si>
  <si>
    <t>A-1008</t>
  </si>
  <si>
    <t>Pauschale</t>
  </si>
  <si>
    <t>A-1009</t>
  </si>
  <si>
    <t>Ersatzteil-Set</t>
  </si>
  <si>
    <t>A-1010</t>
  </si>
  <si>
    <t>Erstberatung</t>
  </si>
  <si>
    <t>A-1011</t>
  </si>
  <si>
    <t>Beratungsstunde</t>
  </si>
  <si>
    <t>A-1012</t>
  </si>
  <si>
    <t>Beratungspaket 5 h</t>
  </si>
  <si>
    <t>A-1013</t>
  </si>
  <si>
    <t>Wartung Basis</t>
  </si>
  <si>
    <t>A-1014</t>
  </si>
  <si>
    <t>Wartung Plus</t>
  </si>
  <si>
    <t>A-1015</t>
  </si>
  <si>
    <t>Support-Flatrate</t>
  </si>
  <si>
    <t>A-1016</t>
  </si>
  <si>
    <t>Installation vor Ort</t>
  </si>
  <si>
    <t>A-1017</t>
  </si>
  <si>
    <t>Schulung (halbtags)</t>
  </si>
  <si>
    <t>A-1018</t>
  </si>
  <si>
    <t>Schulung (ganztags)</t>
  </si>
  <si>
    <t>Preisspanne (Brutto)</t>
  </si>
  <si>
    <t>So funktioniert die Vorlage:</t>
  </si>
  <si>
    <t>•  Nur Bezeichnung, Gruppe, Einheit, Nettopreis, Rabatt und MwSt-Satz eintragen – MwSt-Betrag und Bruttopreis rechnen sich automatisch.</t>
  </si>
  <si>
    <t>•  MwSt-Satz per Auswahlliste: 19 % Regelsteuersatz oder 7 % ermäßigter Satz (goldene Markierung kennzeichnet den ermäßigten Satz).</t>
  </si>
  <si>
    <t>•  Rabatt ist optional und wird vor der MwSt vom Nettopreis abgezogen; ein Rabatt größer 0 % wird grün hervorgehoben.</t>
  </si>
  <si>
    <t>•  Über die Filterpfeile in der Kopfzeile lässt sich die Liste nach Gruppe, Preis oder MwSt filtern und sortieren.</t>
  </si>
  <si>
    <t>•  Alle Artikel, Preise und Firmenangaben sind frei erfunden und dienen nur als Muster – bitte durch eigene Daten ersetzen.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</si>
</sst>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21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11"/>
      <color rgb="FFA64459"/>
      <name val="Calibri"/>
      <charset val="1"/>
    </font>
    <font>
      <b/>
      <sz val="10"/>
      <color rgb="FF8A7178"/>
      <name val="Calibri"/>
      <charset val="1"/>
    </font>
    <font>
      <b/>
      <sz val="11"/>
      <color rgb="FFFFFFFF"/>
      <name val="Calibri"/>
      <charset val="1"/>
    </font>
    <font>
      <b/>
      <sz val="8"/>
      <color rgb="FF8A7178"/>
      <name val="Calibri"/>
      <charset val="1"/>
    </font>
    <font>
      <b/>
      <sz val="12"/>
      <color rgb="FF3A1420"/>
      <name val="Calibri"/>
      <charset val="1"/>
    </font>
    <font>
      <b/>
      <sz val="9"/>
      <color rgb="FF8A7178"/>
      <name val="Calibri"/>
      <charset val="1"/>
    </font>
    <font>
      <b/>
      <sz val="18"/>
      <color rgb="FF7C2B3E"/>
      <name val="Calibri"/>
      <charset val="1"/>
    </font>
    <font>
      <b/>
      <sz val="18"/>
      <color rgb="FF47617A"/>
      <name val="Calibri"/>
      <charset val="1"/>
    </font>
    <font>
      <b/>
      <sz val="18"/>
      <color rgb="FFB8860B"/>
      <name val="Calibri"/>
      <charset val="1"/>
    </font>
    <font>
      <b/>
      <sz val="18"/>
      <color rgb="FF2E8B5E"/>
      <name val="Calibri"/>
      <charset val="1"/>
    </font>
    <font>
      <b/>
      <sz val="10"/>
      <color rgb="FFFFFFFF"/>
      <name val="Calibri"/>
      <charset val="1"/>
    </font>
    <font>
      <sz val="10"/>
      <color rgb="FF8A7178"/>
      <name val="Calibri"/>
      <charset val="1"/>
    </font>
    <font>
      <b/>
      <sz val="11"/>
      <color rgb="FF3A1420"/>
      <name val="Calibri"/>
      <charset val="1"/>
    </font>
    <font>
      <sz val="10"/>
      <color rgb="FF2A1E23"/>
      <name val="Calibri"/>
      <charset val="1"/>
    </font>
    <font>
      <b/>
      <sz val="11"/>
      <color rgb="FF2E8B5E"/>
      <name val="Calibri"/>
      <charset val="1"/>
    </font>
    <font>
      <b/>
      <sz val="10"/>
      <color rgb="FF3A1420"/>
      <name val="Calibri"/>
      <charset val="1"/>
    </font>
    <font>
      <b/>
      <sz val="10"/>
      <color rgb="FF2E8B5E"/>
      <name val="Calibri"/>
      <charset val="1"/>
    </font>
    <font>
      <b/>
      <sz val="10"/>
      <color rgb="FF7C2B3E"/>
      <name val="Calibri"/>
      <charset val="1"/>
    </font>
    <font>
      <sz val="9"/>
      <color rgb="FF8A7178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7C2B3E"/>
        <bgColor rgb="FF5E1F2E"/>
      </patternFill>
    </fill>
    <fill>
      <patternFill patternType="solid">
        <fgColor rgb="FFA64459"/>
        <bgColor rgb="FF7C2B3E"/>
      </patternFill>
    </fill>
    <fill>
      <patternFill patternType="solid">
        <fgColor rgb="FFC98A97"/>
        <bgColor rgb="FFD9AEB7"/>
      </patternFill>
    </fill>
    <fill>
      <patternFill patternType="solid">
        <fgColor rgb="FFC9922E"/>
        <bgColor rgb="FFB8860B"/>
      </patternFill>
    </fill>
    <fill>
      <patternFill patternType="solid">
        <fgColor rgb="FF47617A"/>
        <bgColor rgb="FF2E8B5E"/>
      </patternFill>
    </fill>
    <fill>
      <patternFill patternType="solid">
        <fgColor rgb="FF2E8B5E"/>
        <bgColor rgb="FF008080"/>
      </patternFill>
    </fill>
    <fill>
      <patternFill patternType="solid">
        <fgColor rgb="FFD9AEB7"/>
        <bgColor rgb="FFFF99CC"/>
      </patternFill>
    </fill>
    <fill>
      <patternFill patternType="solid">
        <fgColor rgb="FF5E1F2E"/>
        <bgColor rgb="FF7C2B3E"/>
      </patternFill>
    </fill>
    <fill>
      <patternFill patternType="solid">
        <fgColor rgb="FFFFF6E6"/>
        <bgColor rgb="FFFBF6F7"/>
      </patternFill>
    </fill>
    <fill>
      <patternFill patternType="solid">
        <fgColor rgb="FFF3E4E7"/>
        <bgColor rgb="FFF6ECD6"/>
      </patternFill>
    </fill>
    <fill>
      <patternFill patternType="solid">
        <fgColor rgb="FFE6ECF2"/>
        <bgColor rgb="FFE4F1EA"/>
      </patternFill>
    </fill>
    <fill>
      <patternFill patternType="solid">
        <fgColor rgb="FFF6ECD6"/>
        <bgColor rgb="FFF3E4E7"/>
      </patternFill>
    </fill>
    <fill>
      <patternFill patternType="solid">
        <fgColor rgb="FFE4F1EA"/>
        <bgColor rgb="FFE6ECF2"/>
      </patternFill>
    </fill>
    <fill>
      <patternFill patternType="solid">
        <fgColor rgb="FF3A1420"/>
        <bgColor rgb="FF2A1E23"/>
      </patternFill>
    </fill>
    <fill>
      <patternFill patternType="solid">
        <fgColor rgb="FFFFFFFF"/>
        <bgColor rgb="FFFBF6F7"/>
      </patternFill>
    </fill>
    <fill>
      <patternFill patternType="solid">
        <fgColor rgb="FFFBF6F7"/>
        <bgColor rgb="FFFFF6E6"/>
      </patternFill>
    </fill>
    <fill>
      <patternFill patternType="solid">
        <fgColor rgb="FFF7EFF1"/>
        <bgColor rgb="FFFBF6F7"/>
      </patternFill>
    </fill>
  </fills>
  <borders count="6">
    <border>
      <left/>
      <right/>
      <top/>
      <bottom/>
      <diagonal/>
    </border>
    <border>
      <left style="thin">
        <color rgb="FFC9922E"/>
      </left>
      <right style="thin">
        <color rgb="FFC9922E"/>
      </right>
      <top style="thin">
        <color rgb="FFC9922E"/>
      </top>
      <bottom style="thin">
        <color rgb="FFC9922E"/>
      </bottom>
      <diagonal/>
    </border>
    <border>
      <left style="thin">
        <color rgb="FFE8D9DD"/>
      </left>
      <right style="thin">
        <color rgb="FFE8D9DD"/>
      </right>
      <top style="thin">
        <color rgb="FFE8D9DD"/>
      </top>
      <bottom style="thin">
        <color rgb="FFE8D9DD"/>
      </bottom>
      <diagonal/>
    </border>
    <border>
      <left style="thin">
        <color rgb="FF3A1420"/>
      </left>
      <right style="thin">
        <color rgb="FF3A1420"/>
      </right>
      <top style="thin">
        <color rgb="FF3A1420"/>
      </top>
      <bottom style="thin">
        <color rgb="FF3A1420"/>
      </bottom>
      <diagonal/>
    </border>
    <border>
      <left style="thin">
        <color rgb="FF3A1420"/>
      </left>
      <right/>
      <top style="thin">
        <color rgb="FF3A1420"/>
      </top>
      <bottom style="thin">
        <color rgb="FF3A1420"/>
      </bottom>
      <diagonal/>
    </border>
    <border>
      <left style="thin">
        <color rgb="FFE8D9DD"/>
      </left>
      <right/>
      <top style="thin">
        <color rgb="FFE8D9DD"/>
      </top>
      <bottom style="thin">
        <color rgb="FFE8D9DD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2" fillId="15" borderId="3" xfId="0" applyFont="1" applyFill="1" applyBorder="1" applyAlignment="1">
      <alignment horizontal="center" vertical="center"/>
    </xf>
    <xf numFmtId="0" fontId="12" fillId="15" borderId="3" xfId="0" applyFont="1" applyFill="1" applyBorder="1" applyAlignment="1">
      <alignment horizontal="left" vertical="center" indent="1"/>
    </xf>
    <xf numFmtId="0" fontId="13" fillId="16" borderId="2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left" vertical="center" indent="1"/>
    </xf>
    <xf numFmtId="0" fontId="15" fillId="16" borderId="2" xfId="0" applyFont="1" applyFill="1" applyBorder="1" applyAlignment="1">
      <alignment horizontal="left" vertical="center" indent="1"/>
    </xf>
    <xf numFmtId="0" fontId="15" fillId="16" borderId="2" xfId="0" applyFont="1" applyFill="1" applyBorder="1" applyAlignment="1">
      <alignment horizontal="center" vertical="center"/>
    </xf>
    <xf numFmtId="165" fontId="15" fillId="16" borderId="2" xfId="0" applyNumberFormat="1" applyFont="1" applyFill="1" applyBorder="1" applyAlignment="1">
      <alignment horizontal="right" vertical="center" indent="1"/>
    </xf>
    <xf numFmtId="9" fontId="13" fillId="16" borderId="2" xfId="0" applyNumberFormat="1" applyFont="1" applyFill="1" applyBorder="1" applyAlignment="1">
      <alignment horizontal="center" vertical="center"/>
    </xf>
    <xf numFmtId="9" fontId="15" fillId="16" borderId="2" xfId="0" applyNumberFormat="1" applyFont="1" applyFill="1" applyBorder="1" applyAlignment="1">
      <alignment horizontal="center" vertical="center"/>
    </xf>
    <xf numFmtId="165" fontId="16" fillId="16" borderId="2" xfId="0" applyNumberFormat="1" applyFont="1" applyFill="1" applyBorder="1" applyAlignment="1">
      <alignment horizontal="right" vertical="center" indent="1"/>
    </xf>
    <xf numFmtId="9" fontId="0" fillId="0" borderId="0" xfId="0" applyNumberFormat="1"/>
    <xf numFmtId="0" fontId="13" fillId="17" borderId="2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left" vertical="center" indent="1"/>
    </xf>
    <xf numFmtId="0" fontId="15" fillId="17" borderId="2" xfId="0" applyFont="1" applyFill="1" applyBorder="1" applyAlignment="1">
      <alignment horizontal="left" vertical="center" indent="1"/>
    </xf>
    <xf numFmtId="0" fontId="15" fillId="17" borderId="2" xfId="0" applyFont="1" applyFill="1" applyBorder="1" applyAlignment="1">
      <alignment horizontal="center" vertical="center"/>
    </xf>
    <xf numFmtId="165" fontId="15" fillId="17" borderId="2" xfId="0" applyNumberFormat="1" applyFont="1" applyFill="1" applyBorder="1" applyAlignment="1">
      <alignment horizontal="right" vertical="center" indent="1"/>
    </xf>
    <xf numFmtId="9" fontId="13" fillId="17" borderId="2" xfId="0" applyNumberFormat="1" applyFont="1" applyFill="1" applyBorder="1" applyAlignment="1">
      <alignment horizontal="center" vertical="center"/>
    </xf>
    <xf numFmtId="9" fontId="15" fillId="17" borderId="2" xfId="0" applyNumberFormat="1" applyFont="1" applyFill="1" applyBorder="1" applyAlignment="1">
      <alignment horizontal="center" vertical="center"/>
    </xf>
    <xf numFmtId="165" fontId="16" fillId="17" borderId="2" xfId="0" applyNumberFormat="1" applyFont="1" applyFill="1" applyBorder="1" applyAlignment="1">
      <alignment horizontal="right" vertical="center" indent="1"/>
    </xf>
    <xf numFmtId="0" fontId="0" fillId="16" borderId="2" xfId="0" applyFill="1" applyBorder="1" applyAlignment="1">
      <alignment horizontal="left" vertical="center" indent="1"/>
    </xf>
    <xf numFmtId="0" fontId="0" fillId="16" borderId="2" xfId="0" applyFill="1" applyBorder="1" applyAlignment="1">
      <alignment horizontal="center" vertical="center"/>
    </xf>
    <xf numFmtId="165" fontId="0" fillId="16" borderId="2" xfId="0" applyNumberFormat="1" applyFill="1" applyBorder="1" applyAlignment="1">
      <alignment horizontal="right" vertical="center" indent="1"/>
    </xf>
    <xf numFmtId="9" fontId="0" fillId="16" borderId="2" xfId="0" applyNumberFormat="1" applyFill="1" applyBorder="1" applyAlignment="1">
      <alignment horizontal="center" vertical="center"/>
    </xf>
    <xf numFmtId="0" fontId="0" fillId="17" borderId="2" xfId="0" applyFill="1" applyBorder="1" applyAlignment="1">
      <alignment horizontal="left" vertical="center" indent="1"/>
    </xf>
    <xf numFmtId="0" fontId="0" fillId="17" borderId="2" xfId="0" applyFill="1" applyBorder="1" applyAlignment="1">
      <alignment horizontal="center" vertical="center"/>
    </xf>
    <xf numFmtId="165" fontId="0" fillId="17" borderId="2" xfId="0" applyNumberFormat="1" applyFill="1" applyBorder="1" applyAlignment="1">
      <alignment horizontal="right" vertical="center" indent="1"/>
    </xf>
    <xf numFmtId="9" fontId="0" fillId="17" borderId="2" xfId="0" applyNumberFormat="1" applyFill="1" applyBorder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12" fillId="15" borderId="4" xfId="0" applyFont="1" applyFill="1" applyBorder="1" applyAlignment="1">
      <alignment horizontal="left" vertical="center" indent="1"/>
    </xf>
    <xf numFmtId="0" fontId="17" fillId="18" borderId="5" xfId="0" applyFont="1" applyFill="1" applyBorder="1" applyAlignment="1">
      <alignment horizontal="center" vertical="center"/>
    </xf>
    <xf numFmtId="0" fontId="18" fillId="18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1" fontId="8" fillId="11" borderId="2" xfId="0" applyNumberFormat="1" applyFont="1" applyFill="1" applyBorder="1" applyAlignment="1">
      <alignment horizontal="left" vertical="center" indent="1"/>
    </xf>
    <xf numFmtId="1" fontId="9" fillId="12" borderId="2" xfId="0" applyNumberFormat="1" applyFont="1" applyFill="1" applyBorder="1" applyAlignment="1">
      <alignment horizontal="left" vertical="center" indent="1"/>
    </xf>
    <xf numFmtId="165" fontId="10" fillId="13" borderId="2" xfId="0" applyNumberFormat="1" applyFont="1" applyFill="1" applyBorder="1" applyAlignment="1">
      <alignment horizontal="left" vertical="center" indent="1"/>
    </xf>
    <xf numFmtId="165" fontId="11" fillId="14" borderId="2" xfId="0" applyNumberFormat="1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9" fontId="6" fillId="10" borderId="1" xfId="0" applyNumberFormat="1" applyFont="1" applyFill="1" applyBorder="1" applyAlignment="1">
      <alignment horizontal="left" vertical="center" indent="1"/>
    </xf>
    <xf numFmtId="0" fontId="6" fillId="10" borderId="1" xfId="0" applyFont="1" applyFill="1" applyBorder="1" applyAlignment="1">
      <alignment horizontal="left" vertical="center" indent="1"/>
    </xf>
    <xf numFmtId="164" fontId="6" fillId="10" borderId="1" xfId="0" applyNumberFormat="1" applyFont="1" applyFill="1" applyBorder="1" applyAlignment="1">
      <alignment horizontal="left" vertical="center" indent="1"/>
    </xf>
    <xf numFmtId="0" fontId="7" fillId="11" borderId="2" xfId="0" applyFont="1" applyFill="1" applyBorder="1" applyAlignment="1">
      <alignment horizontal="left" vertical="center" indent="1"/>
    </xf>
    <xf numFmtId="0" fontId="7" fillId="12" borderId="2" xfId="0" applyFont="1" applyFill="1" applyBorder="1" applyAlignment="1">
      <alignment horizontal="left" vertical="center" indent="1"/>
    </xf>
    <xf numFmtId="0" fontId="7" fillId="13" borderId="2" xfId="0" applyFont="1" applyFill="1" applyBorder="1" applyAlignment="1">
      <alignment horizontal="left" vertical="center" indent="1"/>
    </xf>
    <xf numFmtId="0" fontId="7" fillId="14" borderId="2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4" fillId="3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</cellXfs>
  <cellStyles count="1">
    <cellStyle name="Standard" xfId="0" builtinId="0"/>
  </cellStyles>
  <dxfs count="2">
    <dxf>
      <font>
        <b/>
        <sz val="10"/>
        <color rgb="FF8A6410"/>
        <name val="Calibri"/>
        <charset val="1"/>
      </font>
      <fill>
        <patternFill>
          <bgColor rgb="FFF6ECD6"/>
        </patternFill>
      </fill>
    </dxf>
    <dxf>
      <font>
        <b/>
        <sz val="10"/>
        <color rgb="FF2E8B5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008080"/>
      <rgbColor rgb="FFD9AEB7"/>
      <rgbColor rgb="FF8A7178"/>
      <rgbColor rgb="FF9999FF"/>
      <rgbColor rgb="FFA64459"/>
      <rgbColor rgb="FFFFF6E6"/>
      <rgbColor rgb="FFE4F1EA"/>
      <rgbColor rgb="FF5E1F2E"/>
      <rgbColor rgb="FFFF8080"/>
      <rgbColor rgb="FF0066CC"/>
      <rgbColor rgb="FFE8D9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CF2"/>
      <rgbColor rgb="FFF7EFF1"/>
      <rgbColor rgb="FFF6ECD6"/>
      <rgbColor rgb="FFFBF6F7"/>
      <rgbColor rgb="FFFF99CC"/>
      <rgbColor rgb="FFCC99FF"/>
      <rgbColor rgb="FFF3E4E7"/>
      <rgbColor rgb="FF3366FF"/>
      <rgbColor rgb="FF33CCCC"/>
      <rgbColor rgb="FF99CC00"/>
      <rgbColor rgb="FFFFCC00"/>
      <rgbColor rgb="FFC9922E"/>
      <rgbColor rgb="FFB8860B"/>
      <rgbColor rgb="FF47617A"/>
      <rgbColor rgb="FFC98A97"/>
      <rgbColor rgb="FF003366"/>
      <rgbColor rgb="FF2E8B5E"/>
      <rgbColor rgb="FF003300"/>
      <rgbColor rgb="FF3A1420"/>
      <rgbColor rgb="FF993300"/>
      <rgbColor rgb="FF7C2B3E"/>
      <rgbColor rgb="FF333399"/>
      <rgbColor rgb="FF2A1E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3"/>
  <sheetViews>
    <sheetView showGridLines="0"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3" sqref="B3"/>
    </sheetView>
  </sheetViews>
  <sheetFormatPr baseColWidth="10" defaultColWidth="8.7109375" defaultRowHeight="15" x14ac:dyDescent="0.25"/>
  <cols>
    <col min="1" max="1" width="0.7109375" customWidth="1"/>
    <col min="2" max="2" width="10" customWidth="1"/>
    <col min="3" max="3" width="30" customWidth="1"/>
    <col min="4" max="4" width="15.42578125" bestFit="1" customWidth="1"/>
    <col min="5" max="5" width="11" bestFit="1" customWidth="1"/>
    <col min="6" max="6" width="10.28515625" bestFit="1" customWidth="1"/>
    <col min="7" max="7" width="10.7109375" bestFit="1" customWidth="1"/>
    <col min="8" max="8" width="10.140625" bestFit="1" customWidth="1"/>
    <col min="9" max="9" width="15.85546875" bestFit="1" customWidth="1"/>
    <col min="10" max="10" width="10.7109375" bestFit="1" customWidth="1"/>
    <col min="12" max="14" width="13" hidden="1" customWidth="1"/>
  </cols>
  <sheetData>
    <row r="1" spans="2:14" ht="37.5" customHeight="1" x14ac:dyDescent="0.25">
      <c r="B1" s="53" t="s">
        <v>0</v>
      </c>
      <c r="C1" s="53"/>
      <c r="D1" s="53"/>
      <c r="E1" s="53"/>
      <c r="F1" s="53"/>
      <c r="G1" s="53"/>
      <c r="H1" s="53"/>
      <c r="I1" s="53"/>
      <c r="J1" s="53"/>
    </row>
    <row r="2" spans="2:14" ht="18" customHeight="1" x14ac:dyDescent="0.25">
      <c r="B2" s="54" t="str">
        <f>"Beispiel GmbH · Produkte &amp; Dienstleistungen · gültig ab "&amp;TEXT($H$7,"DD.MM.AAAA")</f>
        <v>Beispiel GmbH · Produkte &amp; Dienstleistungen · gültig ab 01.01.2026</v>
      </c>
      <c r="C2" s="54"/>
      <c r="D2" s="54"/>
      <c r="E2" s="54"/>
      <c r="F2" s="54"/>
      <c r="G2" s="54"/>
      <c r="H2" s="55" t="str">
        <f>"Artikel: "&amp;COUNTA(C15:C44)</f>
        <v>Artikel: 18</v>
      </c>
      <c r="I2" s="55"/>
      <c r="J2" s="55"/>
    </row>
    <row r="3" spans="2:14" ht="6" customHeight="1" x14ac:dyDescent="0.25">
      <c r="B3" s="1"/>
      <c r="C3" s="2"/>
      <c r="D3" s="3"/>
      <c r="E3" s="4"/>
      <c r="F3" s="5"/>
      <c r="G3" s="6"/>
      <c r="H3" s="7"/>
      <c r="I3" s="8"/>
      <c r="J3" s="1"/>
    </row>
    <row r="4" spans="2:14" ht="4.5" customHeight="1" x14ac:dyDescent="0.25"/>
    <row r="5" spans="2:14" ht="19.5" customHeight="1" x14ac:dyDescent="0.25">
      <c r="B5" s="56" t="s">
        <v>1</v>
      </c>
      <c r="C5" s="56"/>
      <c r="D5" s="56"/>
      <c r="E5" s="56"/>
      <c r="F5" s="56"/>
      <c r="G5" s="56"/>
      <c r="H5" s="56"/>
      <c r="I5" s="56"/>
      <c r="J5" s="56"/>
    </row>
    <row r="6" spans="2:14" ht="13.5" customHeight="1" x14ac:dyDescent="0.25">
      <c r="B6" s="57" t="s">
        <v>2</v>
      </c>
      <c r="C6" s="57"/>
      <c r="D6" s="57" t="s">
        <v>3</v>
      </c>
      <c r="E6" s="57"/>
      <c r="F6" s="57" t="s">
        <v>4</v>
      </c>
      <c r="G6" s="57"/>
      <c r="H6" s="57" t="s">
        <v>5</v>
      </c>
      <c r="I6" s="57"/>
    </row>
    <row r="7" spans="2:14" ht="19.5" customHeight="1" x14ac:dyDescent="0.25">
      <c r="B7" s="46">
        <v>0.19</v>
      </c>
      <c r="C7" s="46"/>
      <c r="D7" s="46">
        <v>7.0000000000000007E-2</v>
      </c>
      <c r="E7" s="46"/>
      <c r="F7" s="47" t="s">
        <v>6</v>
      </c>
      <c r="G7" s="47"/>
      <c r="H7" s="48">
        <v>46023</v>
      </c>
      <c r="I7" s="48"/>
    </row>
    <row r="8" spans="2:14" ht="7.5" customHeight="1" x14ac:dyDescent="0.25"/>
    <row r="9" spans="2:14" ht="15.75" customHeight="1" x14ac:dyDescent="0.25">
      <c r="B9" s="49" t="s">
        <v>7</v>
      </c>
      <c r="C9" s="49"/>
      <c r="D9" s="50" t="s">
        <v>8</v>
      </c>
      <c r="E9" s="50"/>
      <c r="F9" s="51" t="s">
        <v>9</v>
      </c>
      <c r="G9" s="51"/>
      <c r="H9" s="52" t="s">
        <v>10</v>
      </c>
      <c r="I9" s="52"/>
      <c r="J9" s="52"/>
    </row>
    <row r="10" spans="2:14" ht="24" customHeight="1" x14ac:dyDescent="0.25">
      <c r="B10" s="41">
        <f>COUNTA(C15:C44)</f>
        <v>18</v>
      </c>
      <c r="C10" s="41"/>
      <c r="D10" s="42">
        <f>SUMPRODUCT((D15:D44&lt;&gt;"")/COUNTIF(D15:D44,D15:D44&amp;""))</f>
        <v>4.9999999999999991</v>
      </c>
      <c r="E10" s="42"/>
      <c r="F10" s="43">
        <f>IFERROR(AVERAGE(F15:F44),0)</f>
        <v>124.6611111111111</v>
      </c>
      <c r="G10" s="43"/>
      <c r="H10" s="44">
        <f>IFERROR(AVERAGE(J15:J44),0)</f>
        <v>142.37341666666669</v>
      </c>
      <c r="I10" s="44"/>
      <c r="J10" s="44"/>
    </row>
    <row r="11" spans="2:14" ht="6" customHeight="1" x14ac:dyDescent="0.25">
      <c r="B11" s="41"/>
      <c r="C11" s="41"/>
      <c r="D11" s="42"/>
      <c r="E11" s="42"/>
      <c r="F11" s="43"/>
      <c r="G11" s="43"/>
      <c r="H11" s="44"/>
      <c r="I11" s="44"/>
      <c r="J11" s="44"/>
    </row>
    <row r="12" spans="2:14" ht="7.5" customHeight="1" x14ac:dyDescent="0.25"/>
    <row r="13" spans="2:14" ht="21.75" customHeight="1" x14ac:dyDescent="0.25">
      <c r="B13" s="45" t="s">
        <v>11</v>
      </c>
      <c r="C13" s="45"/>
      <c r="D13" s="45"/>
      <c r="E13" s="45"/>
      <c r="F13" s="45"/>
      <c r="G13" s="45"/>
      <c r="H13" s="45"/>
      <c r="I13" s="45"/>
      <c r="J13" s="45"/>
    </row>
    <row r="14" spans="2:14" ht="24" customHeight="1" x14ac:dyDescent="0.25">
      <c r="B14" s="9" t="s">
        <v>12</v>
      </c>
      <c r="C14" s="10" t="s">
        <v>13</v>
      </c>
      <c r="D14" s="10" t="s">
        <v>14</v>
      </c>
      <c r="E14" s="9" t="s">
        <v>15</v>
      </c>
      <c r="F14" s="9" t="s">
        <v>16</v>
      </c>
      <c r="G14" s="9" t="s">
        <v>17</v>
      </c>
      <c r="H14" s="9" t="s">
        <v>18</v>
      </c>
      <c r="I14" s="9" t="s">
        <v>19</v>
      </c>
      <c r="J14" s="9" t="s">
        <v>20</v>
      </c>
    </row>
    <row r="15" spans="2:14" ht="18.75" customHeight="1" x14ac:dyDescent="0.25">
      <c r="B15" s="11" t="s">
        <v>21</v>
      </c>
      <c r="C15" s="12" t="s">
        <v>22</v>
      </c>
      <c r="D15" s="13" t="s">
        <v>23</v>
      </c>
      <c r="E15" s="14" t="s">
        <v>24</v>
      </c>
      <c r="F15" s="15">
        <v>24.9</v>
      </c>
      <c r="G15" s="16">
        <v>0</v>
      </c>
      <c r="H15" s="17">
        <v>0.19</v>
      </c>
      <c r="I15" s="15">
        <f t="shared" ref="I15:I44" si="0">IF($F15="","",$F15*(1-$G15)*$H15)</f>
        <v>4.7309999999999999</v>
      </c>
      <c r="J15" s="18">
        <f t="shared" ref="J15:J44" si="1">IF($F15="","",$F15*(1-$G15)+$I15)</f>
        <v>29.631</v>
      </c>
      <c r="L15" t="s">
        <v>23</v>
      </c>
      <c r="M15" t="s">
        <v>24</v>
      </c>
      <c r="N15" s="19">
        <v>0.19</v>
      </c>
    </row>
    <row r="16" spans="2:14" ht="18.75" customHeight="1" x14ac:dyDescent="0.25">
      <c r="B16" s="20" t="s">
        <v>25</v>
      </c>
      <c r="C16" s="21" t="s">
        <v>26</v>
      </c>
      <c r="D16" s="22" t="s">
        <v>23</v>
      </c>
      <c r="E16" s="23" t="s">
        <v>24</v>
      </c>
      <c r="F16" s="24">
        <v>39.9</v>
      </c>
      <c r="G16" s="25">
        <v>0</v>
      </c>
      <c r="H16" s="26">
        <v>0.19</v>
      </c>
      <c r="I16" s="24">
        <f t="shared" si="0"/>
        <v>7.5809999999999995</v>
      </c>
      <c r="J16" s="27">
        <f t="shared" si="1"/>
        <v>47.480999999999995</v>
      </c>
      <c r="L16" t="s">
        <v>27</v>
      </c>
      <c r="M16" t="s">
        <v>28</v>
      </c>
      <c r="N16" s="19">
        <v>7.0000000000000007E-2</v>
      </c>
    </row>
    <row r="17" spans="2:13" ht="18.75" customHeight="1" x14ac:dyDescent="0.25">
      <c r="B17" s="11" t="s">
        <v>29</v>
      </c>
      <c r="C17" s="12" t="s">
        <v>30</v>
      </c>
      <c r="D17" s="13" t="s">
        <v>23</v>
      </c>
      <c r="E17" s="14" t="s">
        <v>24</v>
      </c>
      <c r="F17" s="15">
        <v>59.9</v>
      </c>
      <c r="G17" s="16">
        <v>0</v>
      </c>
      <c r="H17" s="17">
        <v>0.19</v>
      </c>
      <c r="I17" s="15">
        <f t="shared" si="0"/>
        <v>11.381</v>
      </c>
      <c r="J17" s="18">
        <f t="shared" si="1"/>
        <v>71.281000000000006</v>
      </c>
      <c r="L17" t="s">
        <v>31</v>
      </c>
      <c r="M17" t="s">
        <v>32</v>
      </c>
    </row>
    <row r="18" spans="2:13" ht="18.75" customHeight="1" x14ac:dyDescent="0.25">
      <c r="B18" s="20" t="s">
        <v>33</v>
      </c>
      <c r="C18" s="21" t="s">
        <v>34</v>
      </c>
      <c r="D18" s="22" t="s">
        <v>23</v>
      </c>
      <c r="E18" s="23" t="s">
        <v>24</v>
      </c>
      <c r="F18" s="24">
        <v>129</v>
      </c>
      <c r="G18" s="25">
        <v>0.05</v>
      </c>
      <c r="H18" s="26">
        <v>0.19</v>
      </c>
      <c r="I18" s="24">
        <f t="shared" si="0"/>
        <v>23.284500000000001</v>
      </c>
      <c r="J18" s="27">
        <f t="shared" si="1"/>
        <v>145.83449999999999</v>
      </c>
      <c r="L18" t="s">
        <v>35</v>
      </c>
      <c r="M18" t="s">
        <v>36</v>
      </c>
    </row>
    <row r="19" spans="2:13" ht="18.75" customHeight="1" x14ac:dyDescent="0.25">
      <c r="B19" s="11" t="s">
        <v>37</v>
      </c>
      <c r="C19" s="12" t="s">
        <v>38</v>
      </c>
      <c r="D19" s="13" t="s">
        <v>23</v>
      </c>
      <c r="E19" s="14" t="s">
        <v>28</v>
      </c>
      <c r="F19" s="15">
        <v>79</v>
      </c>
      <c r="G19" s="16">
        <v>0.1</v>
      </c>
      <c r="H19" s="17">
        <v>0.19</v>
      </c>
      <c r="I19" s="15">
        <f t="shared" si="0"/>
        <v>13.509000000000002</v>
      </c>
      <c r="J19" s="18">
        <f t="shared" si="1"/>
        <v>84.609000000000009</v>
      </c>
      <c r="L19" t="s">
        <v>39</v>
      </c>
      <c r="M19" t="s">
        <v>40</v>
      </c>
    </row>
    <row r="20" spans="2:13" ht="18.75" customHeight="1" x14ac:dyDescent="0.25">
      <c r="B20" s="20" t="s">
        <v>41</v>
      </c>
      <c r="C20" s="21" t="s">
        <v>42</v>
      </c>
      <c r="D20" s="22" t="s">
        <v>23</v>
      </c>
      <c r="E20" s="23" t="s">
        <v>24</v>
      </c>
      <c r="F20" s="24">
        <v>14.9</v>
      </c>
      <c r="G20" s="25">
        <v>0</v>
      </c>
      <c r="H20" s="26">
        <v>7.0000000000000007E-2</v>
      </c>
      <c r="I20" s="24">
        <f t="shared" si="0"/>
        <v>1.0430000000000001</v>
      </c>
      <c r="J20" s="27">
        <f t="shared" si="1"/>
        <v>15.943000000000001</v>
      </c>
      <c r="L20" t="s">
        <v>43</v>
      </c>
      <c r="M20" t="s">
        <v>44</v>
      </c>
    </row>
    <row r="21" spans="2:13" ht="18.75" customHeight="1" x14ac:dyDescent="0.25">
      <c r="B21" s="11" t="s">
        <v>45</v>
      </c>
      <c r="C21" s="12" t="s">
        <v>46</v>
      </c>
      <c r="D21" s="13" t="s">
        <v>27</v>
      </c>
      <c r="E21" s="14" t="s">
        <v>24</v>
      </c>
      <c r="F21" s="15">
        <v>9.9</v>
      </c>
      <c r="G21" s="16">
        <v>0</v>
      </c>
      <c r="H21" s="17">
        <v>0.19</v>
      </c>
      <c r="I21" s="15">
        <f t="shared" si="0"/>
        <v>1.881</v>
      </c>
      <c r="J21" s="18">
        <f t="shared" si="1"/>
        <v>11.781000000000001</v>
      </c>
      <c r="L21" t="s">
        <v>47</v>
      </c>
      <c r="M21" t="s">
        <v>48</v>
      </c>
    </row>
    <row r="22" spans="2:13" ht="18.75" customHeight="1" x14ac:dyDescent="0.25">
      <c r="B22" s="20" t="s">
        <v>49</v>
      </c>
      <c r="C22" s="21" t="s">
        <v>47</v>
      </c>
      <c r="D22" s="22" t="s">
        <v>27</v>
      </c>
      <c r="E22" s="23" t="s">
        <v>24</v>
      </c>
      <c r="F22" s="24">
        <v>19.899999999999999</v>
      </c>
      <c r="G22" s="25">
        <v>0</v>
      </c>
      <c r="H22" s="26">
        <v>0.19</v>
      </c>
      <c r="I22" s="24">
        <f t="shared" si="0"/>
        <v>3.7809999999999997</v>
      </c>
      <c r="J22" s="27">
        <f t="shared" si="1"/>
        <v>23.680999999999997</v>
      </c>
      <c r="M22" t="s">
        <v>50</v>
      </c>
    </row>
    <row r="23" spans="2:13" ht="18.75" customHeight="1" x14ac:dyDescent="0.25">
      <c r="B23" s="11" t="s">
        <v>51</v>
      </c>
      <c r="C23" s="12" t="s">
        <v>52</v>
      </c>
      <c r="D23" s="13" t="s">
        <v>27</v>
      </c>
      <c r="E23" s="14" t="s">
        <v>32</v>
      </c>
      <c r="F23" s="15">
        <v>34.5</v>
      </c>
      <c r="G23" s="16">
        <v>0</v>
      </c>
      <c r="H23" s="17">
        <v>0.19</v>
      </c>
      <c r="I23" s="15">
        <f t="shared" si="0"/>
        <v>6.5549999999999997</v>
      </c>
      <c r="J23" s="18">
        <f t="shared" si="1"/>
        <v>41.055</v>
      </c>
    </row>
    <row r="24" spans="2:13" ht="18.75" customHeight="1" x14ac:dyDescent="0.25">
      <c r="B24" s="20" t="s">
        <v>53</v>
      </c>
      <c r="C24" s="21" t="s">
        <v>54</v>
      </c>
      <c r="D24" s="22" t="s">
        <v>31</v>
      </c>
      <c r="E24" s="23" t="s">
        <v>50</v>
      </c>
      <c r="F24" s="24">
        <v>60</v>
      </c>
      <c r="G24" s="25">
        <v>0</v>
      </c>
      <c r="H24" s="26">
        <v>0.19</v>
      </c>
      <c r="I24" s="24">
        <f t="shared" si="0"/>
        <v>11.4</v>
      </c>
      <c r="J24" s="27">
        <f t="shared" si="1"/>
        <v>71.400000000000006</v>
      </c>
    </row>
    <row r="25" spans="2:13" ht="18.75" customHeight="1" x14ac:dyDescent="0.25">
      <c r="B25" s="11" t="s">
        <v>55</v>
      </c>
      <c r="C25" s="12" t="s">
        <v>56</v>
      </c>
      <c r="D25" s="13" t="s">
        <v>31</v>
      </c>
      <c r="E25" s="14" t="s">
        <v>36</v>
      </c>
      <c r="F25" s="15">
        <v>95</v>
      </c>
      <c r="G25" s="16">
        <v>0</v>
      </c>
      <c r="H25" s="17">
        <v>0.19</v>
      </c>
      <c r="I25" s="15">
        <f t="shared" si="0"/>
        <v>18.05</v>
      </c>
      <c r="J25" s="18">
        <f t="shared" si="1"/>
        <v>113.05</v>
      </c>
    </row>
    <row r="26" spans="2:13" ht="18.75" customHeight="1" x14ac:dyDescent="0.25">
      <c r="B26" s="20" t="s">
        <v>57</v>
      </c>
      <c r="C26" s="21" t="s">
        <v>58</v>
      </c>
      <c r="D26" s="22" t="s">
        <v>31</v>
      </c>
      <c r="E26" s="23" t="s">
        <v>32</v>
      </c>
      <c r="F26" s="24">
        <v>450</v>
      </c>
      <c r="G26" s="25">
        <v>0.1</v>
      </c>
      <c r="H26" s="26">
        <v>0.19</v>
      </c>
      <c r="I26" s="24">
        <f t="shared" si="0"/>
        <v>76.95</v>
      </c>
      <c r="J26" s="27">
        <f t="shared" si="1"/>
        <v>481.95</v>
      </c>
    </row>
    <row r="27" spans="2:13" ht="18.75" customHeight="1" x14ac:dyDescent="0.25">
      <c r="B27" s="11" t="s">
        <v>59</v>
      </c>
      <c r="C27" s="12" t="s">
        <v>60</v>
      </c>
      <c r="D27" s="13" t="s">
        <v>35</v>
      </c>
      <c r="E27" s="14" t="s">
        <v>40</v>
      </c>
      <c r="F27" s="15">
        <v>29</v>
      </c>
      <c r="G27" s="16">
        <v>0</v>
      </c>
      <c r="H27" s="17">
        <v>0.19</v>
      </c>
      <c r="I27" s="15">
        <f t="shared" si="0"/>
        <v>5.51</v>
      </c>
      <c r="J27" s="18">
        <f t="shared" si="1"/>
        <v>34.51</v>
      </c>
    </row>
    <row r="28" spans="2:13" ht="18.75" customHeight="1" x14ac:dyDescent="0.25">
      <c r="B28" s="20" t="s">
        <v>61</v>
      </c>
      <c r="C28" s="21" t="s">
        <v>62</v>
      </c>
      <c r="D28" s="22" t="s">
        <v>35</v>
      </c>
      <c r="E28" s="23" t="s">
        <v>40</v>
      </c>
      <c r="F28" s="24">
        <v>49</v>
      </c>
      <c r="G28" s="25">
        <v>0</v>
      </c>
      <c r="H28" s="26">
        <v>0.19</v>
      </c>
      <c r="I28" s="24">
        <f t="shared" si="0"/>
        <v>9.31</v>
      </c>
      <c r="J28" s="27">
        <f t="shared" si="1"/>
        <v>58.31</v>
      </c>
    </row>
    <row r="29" spans="2:13" ht="18.75" customHeight="1" x14ac:dyDescent="0.25">
      <c r="B29" s="11" t="s">
        <v>63</v>
      </c>
      <c r="C29" s="12" t="s">
        <v>64</v>
      </c>
      <c r="D29" s="13" t="s">
        <v>35</v>
      </c>
      <c r="E29" s="14" t="s">
        <v>40</v>
      </c>
      <c r="F29" s="15">
        <v>89</v>
      </c>
      <c r="G29" s="16">
        <v>0</v>
      </c>
      <c r="H29" s="17">
        <v>0.19</v>
      </c>
      <c r="I29" s="15">
        <f t="shared" si="0"/>
        <v>16.91</v>
      </c>
      <c r="J29" s="18">
        <f t="shared" si="1"/>
        <v>105.91</v>
      </c>
    </row>
    <row r="30" spans="2:13" ht="18.75" customHeight="1" x14ac:dyDescent="0.25">
      <c r="B30" s="20" t="s">
        <v>65</v>
      </c>
      <c r="C30" s="21" t="s">
        <v>66</v>
      </c>
      <c r="D30" s="22" t="s">
        <v>39</v>
      </c>
      <c r="E30" s="23" t="s">
        <v>48</v>
      </c>
      <c r="F30" s="24">
        <v>150</v>
      </c>
      <c r="G30" s="25">
        <v>0</v>
      </c>
      <c r="H30" s="26">
        <v>0.19</v>
      </c>
      <c r="I30" s="24">
        <f t="shared" si="0"/>
        <v>28.5</v>
      </c>
      <c r="J30" s="27">
        <f t="shared" si="1"/>
        <v>178.5</v>
      </c>
    </row>
    <row r="31" spans="2:13" ht="18.75" customHeight="1" x14ac:dyDescent="0.25">
      <c r="B31" s="11" t="s">
        <v>67</v>
      </c>
      <c r="C31" s="12" t="s">
        <v>68</v>
      </c>
      <c r="D31" s="13" t="s">
        <v>39</v>
      </c>
      <c r="E31" s="14" t="s">
        <v>44</v>
      </c>
      <c r="F31" s="15">
        <v>320</v>
      </c>
      <c r="G31" s="16">
        <v>0</v>
      </c>
      <c r="H31" s="17">
        <v>0.19</v>
      </c>
      <c r="I31" s="15">
        <f t="shared" si="0"/>
        <v>60.8</v>
      </c>
      <c r="J31" s="18">
        <f t="shared" si="1"/>
        <v>380.8</v>
      </c>
    </row>
    <row r="32" spans="2:13" ht="18.75" customHeight="1" x14ac:dyDescent="0.25">
      <c r="B32" s="20" t="s">
        <v>69</v>
      </c>
      <c r="C32" s="21" t="s">
        <v>70</v>
      </c>
      <c r="D32" s="22" t="s">
        <v>39</v>
      </c>
      <c r="E32" s="23" t="s">
        <v>44</v>
      </c>
      <c r="F32" s="24">
        <v>590</v>
      </c>
      <c r="G32" s="25">
        <v>0.05</v>
      </c>
      <c r="H32" s="26">
        <v>0.19</v>
      </c>
      <c r="I32" s="24">
        <f t="shared" si="0"/>
        <v>106.495</v>
      </c>
      <c r="J32" s="27">
        <f t="shared" si="1"/>
        <v>666.995</v>
      </c>
    </row>
    <row r="33" spans="2:10" ht="18.75" customHeight="1" x14ac:dyDescent="0.25">
      <c r="B33" s="11"/>
      <c r="C33" s="12"/>
      <c r="D33" s="28"/>
      <c r="E33" s="29"/>
      <c r="F33" s="30"/>
      <c r="G33" s="31"/>
      <c r="H33" s="31"/>
      <c r="I33" s="30" t="str">
        <f t="shared" si="0"/>
        <v/>
      </c>
      <c r="J33" s="18" t="str">
        <f t="shared" si="1"/>
        <v/>
      </c>
    </row>
    <row r="34" spans="2:10" ht="18.75" customHeight="1" x14ac:dyDescent="0.25">
      <c r="B34" s="20"/>
      <c r="C34" s="21"/>
      <c r="D34" s="32"/>
      <c r="E34" s="33"/>
      <c r="F34" s="34"/>
      <c r="G34" s="35"/>
      <c r="H34" s="35"/>
      <c r="I34" s="34" t="str">
        <f t="shared" si="0"/>
        <v/>
      </c>
      <c r="J34" s="27" t="str">
        <f t="shared" si="1"/>
        <v/>
      </c>
    </row>
    <row r="35" spans="2:10" ht="18.75" customHeight="1" x14ac:dyDescent="0.25">
      <c r="B35" s="11"/>
      <c r="C35" s="12"/>
      <c r="D35" s="28"/>
      <c r="E35" s="29"/>
      <c r="F35" s="30"/>
      <c r="G35" s="31"/>
      <c r="H35" s="31"/>
      <c r="I35" s="30" t="str">
        <f t="shared" si="0"/>
        <v/>
      </c>
      <c r="J35" s="18" t="str">
        <f t="shared" si="1"/>
        <v/>
      </c>
    </row>
    <row r="36" spans="2:10" ht="18.75" customHeight="1" x14ac:dyDescent="0.25">
      <c r="B36" s="20"/>
      <c r="C36" s="21"/>
      <c r="D36" s="32"/>
      <c r="E36" s="33"/>
      <c r="F36" s="34"/>
      <c r="G36" s="35"/>
      <c r="H36" s="35"/>
      <c r="I36" s="34" t="str">
        <f t="shared" si="0"/>
        <v/>
      </c>
      <c r="J36" s="27" t="str">
        <f t="shared" si="1"/>
        <v/>
      </c>
    </row>
    <row r="37" spans="2:10" ht="18.75" customHeight="1" x14ac:dyDescent="0.25">
      <c r="B37" s="11"/>
      <c r="C37" s="12"/>
      <c r="D37" s="28"/>
      <c r="E37" s="29"/>
      <c r="F37" s="30"/>
      <c r="G37" s="31"/>
      <c r="H37" s="31"/>
      <c r="I37" s="30" t="str">
        <f t="shared" si="0"/>
        <v/>
      </c>
      <c r="J37" s="18" t="str">
        <f t="shared" si="1"/>
        <v/>
      </c>
    </row>
    <row r="38" spans="2:10" ht="18.75" customHeight="1" x14ac:dyDescent="0.25">
      <c r="B38" s="20"/>
      <c r="C38" s="21"/>
      <c r="D38" s="32"/>
      <c r="E38" s="33"/>
      <c r="F38" s="34"/>
      <c r="G38" s="35"/>
      <c r="H38" s="35"/>
      <c r="I38" s="34" t="str">
        <f t="shared" si="0"/>
        <v/>
      </c>
      <c r="J38" s="27" t="str">
        <f t="shared" si="1"/>
        <v/>
      </c>
    </row>
    <row r="39" spans="2:10" ht="18.75" customHeight="1" x14ac:dyDescent="0.25">
      <c r="B39" s="11"/>
      <c r="C39" s="12"/>
      <c r="D39" s="28"/>
      <c r="E39" s="29"/>
      <c r="F39" s="30"/>
      <c r="G39" s="31"/>
      <c r="H39" s="31"/>
      <c r="I39" s="30" t="str">
        <f t="shared" si="0"/>
        <v/>
      </c>
      <c r="J39" s="18" t="str">
        <f t="shared" si="1"/>
        <v/>
      </c>
    </row>
    <row r="40" spans="2:10" ht="18.75" customHeight="1" x14ac:dyDescent="0.25">
      <c r="B40" s="20"/>
      <c r="C40" s="21"/>
      <c r="D40" s="32"/>
      <c r="E40" s="33"/>
      <c r="F40" s="34"/>
      <c r="G40" s="35"/>
      <c r="H40" s="35"/>
      <c r="I40" s="34" t="str">
        <f t="shared" si="0"/>
        <v/>
      </c>
      <c r="J40" s="27" t="str">
        <f t="shared" si="1"/>
        <v/>
      </c>
    </row>
    <row r="41" spans="2:10" ht="18.75" customHeight="1" x14ac:dyDescent="0.25">
      <c r="B41" s="11"/>
      <c r="C41" s="12"/>
      <c r="D41" s="28"/>
      <c r="E41" s="29"/>
      <c r="F41" s="30"/>
      <c r="G41" s="31"/>
      <c r="H41" s="31"/>
      <c r="I41" s="30" t="str">
        <f t="shared" si="0"/>
        <v/>
      </c>
      <c r="J41" s="18" t="str">
        <f t="shared" si="1"/>
        <v/>
      </c>
    </row>
    <row r="42" spans="2:10" ht="18.75" customHeight="1" x14ac:dyDescent="0.25">
      <c r="B42" s="20"/>
      <c r="C42" s="21"/>
      <c r="D42" s="32"/>
      <c r="E42" s="33"/>
      <c r="F42" s="34"/>
      <c r="G42" s="35"/>
      <c r="H42" s="35"/>
      <c r="I42" s="34" t="str">
        <f t="shared" si="0"/>
        <v/>
      </c>
      <c r="J42" s="27" t="str">
        <f t="shared" si="1"/>
        <v/>
      </c>
    </row>
    <row r="43" spans="2:10" ht="18.75" customHeight="1" x14ac:dyDescent="0.25">
      <c r="B43" s="11"/>
      <c r="C43" s="12"/>
      <c r="D43" s="28"/>
      <c r="E43" s="29"/>
      <c r="F43" s="30"/>
      <c r="G43" s="31"/>
      <c r="H43" s="31"/>
      <c r="I43" s="30" t="str">
        <f t="shared" si="0"/>
        <v/>
      </c>
      <c r="J43" s="18" t="str">
        <f t="shared" si="1"/>
        <v/>
      </c>
    </row>
    <row r="44" spans="2:10" ht="18.75" customHeight="1" x14ac:dyDescent="0.25">
      <c r="B44" s="20"/>
      <c r="C44" s="21"/>
      <c r="D44" s="32"/>
      <c r="E44" s="33"/>
      <c r="F44" s="34"/>
      <c r="G44" s="35"/>
      <c r="H44" s="35"/>
      <c r="I44" s="34" t="str">
        <f t="shared" si="0"/>
        <v/>
      </c>
      <c r="J44" s="27" t="str">
        <f t="shared" si="1"/>
        <v/>
      </c>
    </row>
    <row r="46" spans="2:10" ht="21.75" customHeight="1" x14ac:dyDescent="0.25">
      <c r="B46" s="37" t="s">
        <v>71</v>
      </c>
      <c r="C46" s="37"/>
      <c r="D46" s="37"/>
      <c r="E46" s="37"/>
      <c r="F46" s="38" t="str">
        <f>IFERROR("von "&amp;TEXT(MIN(J15:J44),"#,##0.00")&amp;" €   bis   "&amp;TEXT(MAX(J15:J44),"#,##0.00")&amp;" €","—")</f>
        <v>von 11,78100 €   bis   666,99500 €</v>
      </c>
      <c r="G46" s="38"/>
      <c r="H46" s="38"/>
      <c r="I46" s="39" t="str">
        <f>"Ø Brutto: "&amp;TEXT(IFERROR(AVERAGE(J15:J44),0),"#,##0.00")&amp;" €"</f>
        <v>Ø Brutto: 142,37342 €</v>
      </c>
      <c r="J46" s="39"/>
    </row>
    <row r="48" spans="2:10" ht="15" customHeight="1" x14ac:dyDescent="0.25">
      <c r="B48" s="40" t="s">
        <v>72</v>
      </c>
      <c r="C48" s="40"/>
      <c r="D48" s="40"/>
      <c r="E48" s="40"/>
      <c r="F48" s="40"/>
      <c r="G48" s="40"/>
      <c r="H48" s="40"/>
      <c r="I48" s="40"/>
      <c r="J48" s="40"/>
    </row>
    <row r="49" spans="2:10" ht="15" customHeight="1" x14ac:dyDescent="0.25">
      <c r="B49" s="36" t="s">
        <v>73</v>
      </c>
      <c r="C49" s="36"/>
      <c r="D49" s="36"/>
      <c r="E49" s="36"/>
      <c r="F49" s="36"/>
      <c r="G49" s="36"/>
      <c r="H49" s="36"/>
      <c r="I49" s="36"/>
      <c r="J49" s="36"/>
    </row>
    <row r="50" spans="2:10" ht="15" customHeight="1" x14ac:dyDescent="0.25">
      <c r="B50" s="36" t="s">
        <v>74</v>
      </c>
      <c r="C50" s="36"/>
      <c r="D50" s="36"/>
      <c r="E50" s="36"/>
      <c r="F50" s="36"/>
      <c r="G50" s="36"/>
      <c r="H50" s="36"/>
      <c r="I50" s="36"/>
      <c r="J50" s="36"/>
    </row>
    <row r="51" spans="2:10" ht="15" customHeight="1" x14ac:dyDescent="0.25">
      <c r="B51" s="36" t="s">
        <v>75</v>
      </c>
      <c r="C51" s="36"/>
      <c r="D51" s="36"/>
      <c r="E51" s="36"/>
      <c r="F51" s="36"/>
      <c r="G51" s="36"/>
      <c r="H51" s="36"/>
      <c r="I51" s="36"/>
      <c r="J51" s="36"/>
    </row>
    <row r="52" spans="2:10" ht="15" customHeight="1" x14ac:dyDescent="0.25">
      <c r="B52" s="36" t="s">
        <v>76</v>
      </c>
      <c r="C52" s="36"/>
      <c r="D52" s="36"/>
      <c r="E52" s="36"/>
      <c r="F52" s="36"/>
      <c r="G52" s="36"/>
      <c r="H52" s="36"/>
      <c r="I52" s="36"/>
      <c r="J52" s="36"/>
    </row>
    <row r="53" spans="2:10" ht="15" customHeight="1" x14ac:dyDescent="0.25">
      <c r="B53" s="36" t="s">
        <v>77</v>
      </c>
      <c r="C53" s="36"/>
      <c r="D53" s="36"/>
      <c r="E53" s="36"/>
      <c r="F53" s="36"/>
      <c r="G53" s="36"/>
      <c r="H53" s="36"/>
      <c r="I53" s="36"/>
      <c r="J53" s="36"/>
    </row>
  </sheetData>
  <autoFilter ref="B14:J44" xr:uid="{00000000-0009-0000-0000-000000000000}"/>
  <mergeCells count="30">
    <mergeCell ref="B1:J1"/>
    <mergeCell ref="B2:G2"/>
    <mergeCell ref="H2:J2"/>
    <mergeCell ref="B5:J5"/>
    <mergeCell ref="B6:C6"/>
    <mergeCell ref="D6:E6"/>
    <mergeCell ref="F6:G6"/>
    <mergeCell ref="H6:I6"/>
    <mergeCell ref="B7:C7"/>
    <mergeCell ref="D7:E7"/>
    <mergeCell ref="F7:G7"/>
    <mergeCell ref="H7:I7"/>
    <mergeCell ref="B9:C9"/>
    <mergeCell ref="D9:E9"/>
    <mergeCell ref="F9:G9"/>
    <mergeCell ref="H9:J9"/>
    <mergeCell ref="B10:C11"/>
    <mergeCell ref="D10:E11"/>
    <mergeCell ref="F10:G11"/>
    <mergeCell ref="H10:J11"/>
    <mergeCell ref="B13:J13"/>
    <mergeCell ref="B50:J50"/>
    <mergeCell ref="B51:J51"/>
    <mergeCell ref="B52:J52"/>
    <mergeCell ref="B53:J53"/>
    <mergeCell ref="B46:E46"/>
    <mergeCell ref="F46:H46"/>
    <mergeCell ref="I46:J46"/>
    <mergeCell ref="B48:J48"/>
    <mergeCell ref="B49:J49"/>
  </mergeCells>
  <conditionalFormatting sqref="G15:G44">
    <cfRule type="expression" dxfId="1" priority="3">
      <formula>$G15&gt;0</formula>
    </cfRule>
  </conditionalFormatting>
  <conditionalFormatting sqref="H15:H44">
    <cfRule type="expression" dxfId="0" priority="2">
      <formula>AND($H15&lt;&gt;"",$H15&lt;0.1)</formula>
    </cfRule>
  </conditionalFormatting>
  <dataValidations count="4">
    <dataValidation type="list" allowBlank="1" sqref="D15:D44" xr:uid="{00000000-0002-0000-0000-000000000000}">
      <formula1>$L$15:$L$21</formula1>
      <formula2>0</formula2>
    </dataValidation>
    <dataValidation type="list" allowBlank="1" sqref="E15:E44" xr:uid="{00000000-0002-0000-0000-000001000000}">
      <formula1>$M$15:$M$22</formula1>
      <formula2>0</formula2>
    </dataValidation>
    <dataValidation type="list" allowBlank="1" promptTitle="MwSt-Satz" prompt="19 % (Regelsatz) oder 7 % (ermäßigt)" sqref="H15:H44" xr:uid="{00000000-0002-0000-0000-000002000000}">
      <formula1>$N$15:$N$16</formula1>
      <formula2>0</formula2>
    </dataValidation>
    <dataValidation type="decimal" allowBlank="1" promptTitle="Rabatt" prompt="z. B. 0,10 für 10 % Rabatt" sqref="G15:G44" xr:uid="{00000000-0002-0000-0000-000003000000}">
      <formula1>0</formula1>
      <formula2>1</formula2>
    </dataValidation>
  </dataValidations>
  <printOptions horizontalCentered="1"/>
  <pageMargins left="0.4" right="0.4" top="0.5" bottom="0.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Preisliste</vt:lpstr>
      <vt:lpstr>Preisliste!Druckbereich</vt:lpstr>
      <vt:lpstr>Preisliste!Drucktitel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2026-08-04T18:03:38Z</dcterms:created>
  <dcterms:modified xsi:type="dcterms:W3CDTF">2026-08-05T09:13:45Z</dcterms:modified>
  <dc:language>en-US</dc:language>
</cp:coreProperties>
</file>