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ichtplan" sheetId="1" state="visible" r:id="rId3"/>
  </sheets>
  <definedNames>
    <definedName function="false" hidden="false" localSheetId="0" name="_xlnm.Print_Area" vbProcedure="false">Schichtplan!$A$1:$AQ$39</definedName>
    <definedName function="false" hidden="false" name="Feiertage" vbProcedure="false">Schichtplan!$AR$11:$AR$12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<sst xmlns="http://schemas.openxmlformats.org/spreadsheetml/2006/main" count="397" uniqueCount="57">
  <si>
    <t xml:space="preserve">SCHICHTPLAN</t>
  </si>
  <si>
    <t xml:space="preserve">Falkenberg GmbH
Bereich Betrieb  ·  3-Schicht-System</t>
  </si>
  <si>
    <t xml:space="preserve">PLANUNGSPARAMETER</t>
  </si>
  <si>
    <t xml:space="preserve">Monat</t>
  </si>
  <si>
    <t xml:space="preserve">April</t>
  </si>
  <si>
    <t xml:space="preserve">Jahr</t>
  </si>
  <si>
    <t xml:space="preserve">Schichtdauer (Std)</t>
  </si>
  <si>
    <t xml:space="preserve">Mindestbesetzung F / S / N</t>
  </si>
  <si>
    <t xml:space="preserve">Bereich / Team</t>
  </si>
  <si>
    <t xml:space="preserve">Betrieb</t>
  </si>
  <si>
    <t xml:space="preserve">Standort</t>
  </si>
  <si>
    <t xml:space="preserve">Musterstadt</t>
  </si>
  <si>
    <t xml:space="preserve">Erstellt am</t>
  </si>
  <si>
    <t xml:space="preserve">Nr.</t>
  </si>
  <si>
    <t xml:space="preserve">Mitarbeiter/in</t>
  </si>
  <si>
    <t xml:space="preserve">Gruppe</t>
  </si>
  <si>
    <t xml:space="preserve">F</t>
  </si>
  <si>
    <t xml:space="preserve">S</t>
  </si>
  <si>
    <t xml:space="preserve">N</t>
  </si>
  <si>
    <t xml:space="preserve">U</t>
  </si>
  <si>
    <t xml:space="preserve">K</t>
  </si>
  <si>
    <t xml:space="preserve">Ist-Std</t>
  </si>
  <si>
    <t xml:space="preserve">Soll</t>
  </si>
  <si>
    <t xml:space="preserve">Saldo</t>
  </si>
  <si>
    <t xml:space="preserve">M</t>
  </si>
  <si>
    <t xml:space="preserve">D</t>
  </si>
  <si>
    <t xml:space="preserve">Andrea Sommer</t>
  </si>
  <si>
    <t xml:space="preserve">A</t>
  </si>
  <si>
    <t xml:space="preserve">–</t>
  </si>
  <si>
    <t xml:space="preserve">Bastian Köhler</t>
  </si>
  <si>
    <t xml:space="preserve">Nemanja Jovanović</t>
  </si>
  <si>
    <t xml:space="preserve">Petra Wittmann</t>
  </si>
  <si>
    <t xml:space="preserve">B</t>
  </si>
  <si>
    <t xml:space="preserve">Sven Aaltonen</t>
  </si>
  <si>
    <t xml:space="preserve">Hülya Öztürk</t>
  </si>
  <si>
    <t xml:space="preserve">Ricardo Alves</t>
  </si>
  <si>
    <t xml:space="preserve">C</t>
  </si>
  <si>
    <t xml:space="preserve">Johanna Mai</t>
  </si>
  <si>
    <t xml:space="preserve">Piotr Zieliński</t>
  </si>
  <si>
    <t xml:space="preserve">Clara Beck</t>
  </si>
  <si>
    <t xml:space="preserve">TAGESBESETZUNG JE SCHICHT  ·  ROT = UNTER MINDESTBESETZUNG (WERKTAGS)</t>
  </si>
  <si>
    <t xml:space="preserve">  Frühschicht</t>
  </si>
  <si>
    <t xml:space="preserve">  Spätschicht</t>
  </si>
  <si>
    <t xml:space="preserve">  Nachtschicht</t>
  </si>
  <si>
    <t xml:space="preserve">  Im Dienst gesamt</t>
  </si>
  <si>
    <t xml:space="preserve">SCHICHTLEGENDE</t>
  </si>
  <si>
    <t xml:space="preserve">Frühschicht   (06:00–14:00)</t>
  </si>
  <si>
    <t xml:space="preserve">Spätschicht   (14:00–22:00)</t>
  </si>
  <si>
    <t xml:space="preserve">Nachtschicht   (22:00–06:00)</t>
  </si>
  <si>
    <t xml:space="preserve">Urlaub</t>
  </si>
  <si>
    <t xml:space="preserve">Krank</t>
  </si>
  <si>
    <t xml:space="preserve">Frei / dienstfrei</t>
  </si>
  <si>
    <t xml:space="preserve">HINWEISE</t>
  </si>
  <si>
    <t xml:space="preserve">•  Eingabe: In den Tageszellen je Mitarbeiter/in ein Kürzel aus der Auswahlliste wählen (F, S, N, U, K, –). Schichtzähler, Ist-Std, Saldo und Tagesbesetzung berechnen sich automatisch.</t>
  </si>
  <si>
    <t xml:space="preserve">•  Ist-Std = (F + S + N) × Schichtdauer.  Saldo = Ist-Std + (Urlaub + Krank) × Schichtdauer − Soll-Std (Abwesenheiten werden angerechnet).</t>
  </si>
  <si>
    <t xml:space="preserve">•  Rotierende Schichten: Wochenmuster je Gruppe eintragen und in die Folgewochen kopieren. Ruhezeit von mind. 11 h zwischen zwei Schichten beachten (z. B. keine Früh- direkt nach Nachtschicht).</t>
  </si>
  <si>
    <t xml:space="preserve">•  Wochenenden sind grau, Feiertage sand hinterlegt. Zart hinterlegte Felder sind Eingaben. Namen und Werte sind Beispieldaten und frei überschreibbar.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</si>
</sst>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dd\.mm\.yyyy"/>
    <numFmt numFmtId="167" formatCode="d"/>
    <numFmt numFmtId="168" formatCode="0"/>
    <numFmt numFmtId="169" formatCode="\+0;\-0;0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9"/>
      <color rgb="FF574168"/>
      <name val="Calibri"/>
      <family val="0"/>
      <charset val="1"/>
    </font>
    <font>
      <sz val="10"/>
      <color rgb="FF1F3AA8"/>
      <name val="Calibri"/>
      <family val="0"/>
      <charset val="1"/>
    </font>
    <font>
      <sz val="10"/>
      <color rgb="FF2A2433"/>
      <name val="Calibri"/>
      <family val="0"/>
      <charset val="1"/>
    </font>
    <font>
      <b val="true"/>
      <sz val="10"/>
      <color rgb="FF574168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8.5"/>
      <color rgb="FF3B2C4A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7.5"/>
      <color rgb="FFE8E2F0"/>
      <name val="Calibri"/>
      <family val="0"/>
      <charset val="1"/>
    </font>
    <font>
      <b val="true"/>
      <sz val="7.5"/>
      <color rgb="FF3B2C4A"/>
      <name val="Calibri"/>
      <family val="0"/>
      <charset val="1"/>
    </font>
    <font>
      <sz val="8.5"/>
      <color rgb="FF827A8E"/>
      <name val="Calibri"/>
      <family val="0"/>
      <charset val="1"/>
    </font>
    <font>
      <b val="true"/>
      <sz val="9.5"/>
      <color rgb="FF2A2433"/>
      <name val="Calibri"/>
      <family val="0"/>
      <charset val="1"/>
    </font>
    <font>
      <sz val="9"/>
      <color rgb="FF827A8E"/>
      <name val="Calibri"/>
      <family val="0"/>
      <charset val="1"/>
    </font>
    <font>
      <b val="true"/>
      <sz val="8.5"/>
      <color rgb="FF2A2433"/>
      <name val="Calibri"/>
      <family val="0"/>
      <charset val="1"/>
    </font>
    <font>
      <sz val="9"/>
      <color rgb="FF2A2433"/>
      <name val="Calibri"/>
      <family val="0"/>
      <charset val="1"/>
    </font>
    <font>
      <b val="true"/>
      <sz val="9.5"/>
      <color rgb="FF3B2C4A"/>
      <name val="Calibri"/>
      <family val="0"/>
      <charset val="1"/>
    </font>
    <font>
      <sz val="9"/>
      <color rgb="FF1F3AA8"/>
      <name val="Calibri"/>
      <family val="0"/>
      <charset val="1"/>
    </font>
    <font>
      <b val="true"/>
      <sz val="9"/>
      <color rgb="FF2A2433"/>
      <name val="Calibri"/>
      <family val="0"/>
      <charset val="1"/>
    </font>
    <font>
      <sz val="8.5"/>
      <color rgb="FF2A2433"/>
      <name val="Calibri"/>
      <family val="0"/>
      <charset val="1"/>
    </font>
    <font>
      <b val="true"/>
      <sz val="9"/>
      <color rgb="FF3B2C4A"/>
      <name val="Calibri"/>
      <family val="0"/>
      <charset val="1"/>
    </font>
    <font>
      <b val="true"/>
      <sz val="11"/>
      <color rgb="FF827A8E"/>
      <name val="Calibri"/>
      <family val="0"/>
      <charset val="1"/>
    </font>
    <font>
      <sz val="9"/>
      <color rgb="FF565061"/>
      <name val="Calibri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3B2C4A"/>
        <bgColor rgb="FF2A2433"/>
      </patternFill>
    </fill>
    <fill>
      <patternFill patternType="solid">
        <fgColor rgb="FF1F9E8F"/>
        <bgColor rgb="FF2F8F7F"/>
      </patternFill>
    </fill>
    <fill>
      <patternFill patternType="solid">
        <fgColor rgb="FFE6F6F1"/>
        <bgColor rgb="FFF5F3F8"/>
      </patternFill>
    </fill>
    <fill>
      <patternFill patternType="solid">
        <fgColor rgb="FF574168"/>
        <bgColor rgb="FF565061"/>
      </patternFill>
    </fill>
    <fill>
      <patternFill patternType="solid">
        <fgColor rgb="FFF0E2C8"/>
        <bgColor rgb="FFF6D3D0"/>
      </patternFill>
    </fill>
    <fill>
      <patternFill patternType="solid">
        <fgColor rgb="FF7A6690"/>
        <bgColor rgb="FF827A8E"/>
      </patternFill>
    </fill>
    <fill>
      <patternFill patternType="solid">
        <fgColor rgb="FFFFFFFF"/>
        <bgColor rgb="FFF5F3F8"/>
      </patternFill>
    </fill>
    <fill>
      <patternFill patternType="solid">
        <fgColor rgb="FFD8F0EC"/>
        <bgColor rgb="FFE6F6F1"/>
      </patternFill>
    </fill>
    <fill>
      <patternFill patternType="solid">
        <fgColor rgb="FFF5F3F8"/>
        <bgColor rgb="FFEFEBF4"/>
      </patternFill>
    </fill>
    <fill>
      <patternFill patternType="solid">
        <fgColor rgb="FF2F8F7F"/>
        <bgColor rgb="FF1F9E8F"/>
      </patternFill>
    </fill>
    <fill>
      <patternFill patternType="solid">
        <fgColor rgb="FFE0894A"/>
        <bgColor rgb="FFFF9900"/>
      </patternFill>
    </fill>
    <fill>
      <patternFill patternType="solid">
        <fgColor rgb="FF3D5A80"/>
        <bgColor rgb="FF565061"/>
      </patternFill>
    </fill>
    <fill>
      <patternFill patternType="solid">
        <fgColor rgb="FF9B8FB5"/>
        <bgColor rgb="FF827A8E"/>
      </patternFill>
    </fill>
    <fill>
      <patternFill patternType="solid">
        <fgColor rgb="FFC0453B"/>
        <bgColor rgb="FF993300"/>
      </patternFill>
    </fill>
    <fill>
      <patternFill patternType="solid">
        <fgColor rgb="FFECE9F1"/>
        <bgColor rgb="FFEFEBF4"/>
      </patternFill>
    </fill>
  </fills>
  <borders count="18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F9E8F"/>
      </bottom>
      <diagonal/>
    </border>
    <border diagonalUp="false" diagonalDown="false">
      <left/>
      <right/>
      <top/>
      <bottom style="thin">
        <color rgb="FFE6E2EE"/>
      </bottom>
      <diagonal/>
    </border>
    <border diagonalUp="false" diagonalDown="false">
      <left style="thin">
        <color rgb="FF574168"/>
      </left>
      <right style="thin">
        <color rgb="FF574168"/>
      </right>
      <top style="thin">
        <color rgb="FF574168"/>
      </top>
      <bottom style="thin">
        <color rgb="FF574168"/>
      </bottom>
      <diagonal/>
    </border>
    <border diagonalUp="false" diagonalDown="false">
      <left style="thin">
        <color rgb="FF3B2C4A"/>
      </left>
      <right style="thin">
        <color rgb="FF3B2C4A"/>
      </right>
      <top style="thin">
        <color rgb="FF3B2C4A"/>
      </top>
      <bottom style="thin">
        <color rgb="FF3B2C4A"/>
      </bottom>
      <diagonal/>
    </border>
    <border diagonalUp="false" diagonalDown="false">
      <left style="thin">
        <color rgb="FFE6E2EE"/>
      </left>
      <right style="thin">
        <color rgb="FFE6E2EE"/>
      </right>
      <top style="thin">
        <color rgb="FFE6E2EE"/>
      </top>
      <bottom style="thin">
        <color rgb="FFE6E2EE"/>
      </bottom>
      <diagonal/>
    </border>
    <border diagonalUp="false" diagonalDown="false">
      <left style="thin">
        <color rgb="FFEFEBF4"/>
      </left>
      <right style="thin">
        <color rgb="FFEFEBF4"/>
      </right>
      <top style="thin">
        <color rgb="FFEFEBF4"/>
      </top>
      <bottom style="thin">
        <color rgb="FFEFEBF4"/>
      </bottom>
      <diagonal/>
    </border>
    <border diagonalUp="false" diagonalDown="false">
      <left style="thick">
        <color rgb="FF2F8F7F"/>
      </left>
      <right style="thin">
        <color rgb="FFE6E2EE"/>
      </right>
      <top style="thin">
        <color rgb="FFE6E2EE"/>
      </top>
      <bottom style="thin">
        <color rgb="FFE6E2EE"/>
      </bottom>
      <diagonal/>
    </border>
    <border diagonalUp="false" diagonalDown="false">
      <left style="thick">
        <color rgb="FFE0894A"/>
      </left>
      <right style="thin">
        <color rgb="FFE6E2EE"/>
      </right>
      <top style="thin">
        <color rgb="FFE6E2EE"/>
      </top>
      <bottom style="thin">
        <color rgb="FFE6E2EE"/>
      </bottom>
      <diagonal/>
    </border>
    <border diagonalUp="false" diagonalDown="false">
      <left style="thick">
        <color rgb="FF3D5A80"/>
      </left>
      <right style="thin">
        <color rgb="FFE6E2EE"/>
      </right>
      <top style="thin">
        <color rgb="FFE6E2EE"/>
      </top>
      <bottom style="thin">
        <color rgb="FFE6E2EE"/>
      </bottom>
      <diagonal/>
    </border>
    <border diagonalUp="false" diagonalDown="false">
      <left style="thick">
        <color rgb="FF3B2C4A"/>
      </left>
      <right style="thin">
        <color rgb="FFCFC8DA"/>
      </right>
      <top style="thin">
        <color rgb="FFE6E2EE"/>
      </top>
      <bottom style="thin">
        <color rgb="FFE6E2EE"/>
      </bottom>
      <diagonal/>
    </border>
    <border diagonalUp="false" diagonalDown="false">
      <left style="thin">
        <color rgb="FFCFC8DA"/>
      </left>
      <right style="thin">
        <color rgb="FFCFC8DA"/>
      </right>
      <top style="thin">
        <color rgb="FFCFC8DA"/>
      </top>
      <bottom style="thin">
        <color rgb="FFCFC8DA"/>
      </bottom>
      <diagonal/>
    </border>
    <border diagonalUp="false" diagonalDown="false">
      <left style="thin">
        <color rgb="FF2F8F7F"/>
      </left>
      <right style="thin">
        <color rgb="FF2F8F7F"/>
      </right>
      <top style="thin">
        <color rgb="FF2F8F7F"/>
      </top>
      <bottom style="thin">
        <color rgb="FF2F8F7F"/>
      </bottom>
      <diagonal/>
    </border>
    <border diagonalUp="false" diagonalDown="false">
      <left style="thin">
        <color rgb="FFE0894A"/>
      </left>
      <right style="thin">
        <color rgb="FFE0894A"/>
      </right>
      <top style="thin">
        <color rgb="FFE0894A"/>
      </top>
      <bottom style="thin">
        <color rgb="FFE0894A"/>
      </bottom>
      <diagonal/>
    </border>
    <border diagonalUp="false" diagonalDown="false">
      <left style="thin">
        <color rgb="FF3D5A80"/>
      </left>
      <right style="thin">
        <color rgb="FF3D5A80"/>
      </right>
      <top style="thin">
        <color rgb="FF3D5A80"/>
      </top>
      <bottom style="thin">
        <color rgb="FF3D5A80"/>
      </bottom>
      <diagonal/>
    </border>
    <border diagonalUp="false" diagonalDown="false">
      <left style="thin">
        <color rgb="FF9B8FB5"/>
      </left>
      <right style="thin">
        <color rgb="FF9B8FB5"/>
      </right>
      <top style="thin">
        <color rgb="FF9B8FB5"/>
      </top>
      <bottom style="thin">
        <color rgb="FF9B8FB5"/>
      </bottom>
      <diagonal/>
    </border>
    <border diagonalUp="false" diagonalDown="false">
      <left style="thin">
        <color rgb="FFC0453B"/>
      </left>
      <right style="thin">
        <color rgb="FFC0453B"/>
      </right>
      <top style="thin">
        <color rgb="FFC0453B"/>
      </top>
      <bottom style="thin">
        <color rgb="FFC0453B"/>
      </bottom>
      <diagonal/>
    </border>
    <border diagonalUp="false" diagonalDown="false">
      <left style="thin">
        <color rgb="FFECE9F1"/>
      </left>
      <right style="thin">
        <color rgb="FFECE9F1"/>
      </right>
      <top style="thin">
        <color rgb="FFECE9F1"/>
      </top>
      <bottom style="thin">
        <color rgb="FFECE9F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8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8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8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0" fillId="8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1" fillId="9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2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7" fillId="8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0" fillId="1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7" fillId="1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8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4" fillId="8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8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5" fillId="9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1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4" fillId="1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8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9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2" fillId="9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9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11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1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3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4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6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ont>
        <name val="Calibri"/>
        <charset val="1"/>
        <family val="0"/>
        <b val="1"/>
        <color rgb="FFFFFFFF"/>
      </font>
      <fill>
        <patternFill>
          <bgColor rgb="FF2F8F7F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E0894A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3D5A80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9B8FB5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C0453B"/>
        </patternFill>
      </fill>
    </dxf>
    <dxf>
      <fill>
        <patternFill>
          <bgColor rgb="FFF0E2C8"/>
        </patternFill>
      </fill>
    </dxf>
    <dxf>
      <fill>
        <patternFill>
          <bgColor rgb="FFECE9F1"/>
        </patternFill>
      </fill>
    </dxf>
    <dxf>
      <font>
        <name val="Calibri"/>
        <charset val="1"/>
        <family val="0"/>
        <b val="1"/>
        <color rgb="FFC0453B"/>
      </font>
    </dxf>
    <dxf>
      <font>
        <name val="Calibri"/>
        <charset val="1"/>
        <family val="0"/>
        <b val="1"/>
        <color rgb="FF2E7D5B"/>
      </font>
    </dxf>
    <dxf>
      <font>
        <name val="Calibri"/>
        <charset val="1"/>
        <family val="0"/>
        <b val="1"/>
        <color rgb="FFC0453B"/>
      </font>
      <fill>
        <patternFill>
          <bgColor rgb="FFF6D3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7D5B"/>
      <rgbColor rgb="FFE6E2EE"/>
      <rgbColor rgb="FF827A8E"/>
      <rgbColor rgb="FF9999FF"/>
      <rgbColor rgb="FFC0453B"/>
      <rgbColor rgb="FFF5F3F8"/>
      <rgbColor rgb="FFD8F0EC"/>
      <rgbColor rgb="FF660066"/>
      <rgbColor rgb="FFE0894A"/>
      <rgbColor rgb="FF3D5A80"/>
      <rgbColor rgb="FFCFC8DA"/>
      <rgbColor rgb="FF000080"/>
      <rgbColor rgb="FFFF00FF"/>
      <rgbColor rgb="FFFFFF00"/>
      <rgbColor rgb="FF00FFFF"/>
      <rgbColor rgb="FF800080"/>
      <rgbColor rgb="FF800000"/>
      <rgbColor rgb="FF1F9E8F"/>
      <rgbColor rgb="FF0000FF"/>
      <rgbColor rgb="FF00CCFF"/>
      <rgbColor rgb="FFE6F6F1"/>
      <rgbColor rgb="FFECE9F1"/>
      <rgbColor rgb="FFF0E2C8"/>
      <rgbColor rgb="FFE8E2F0"/>
      <rgbColor rgb="FFEFEBF4"/>
      <rgbColor rgb="FFCC99FF"/>
      <rgbColor rgb="FFF6D3D0"/>
      <rgbColor rgb="FF3366FF"/>
      <rgbColor rgb="FF33CCCC"/>
      <rgbColor rgb="FF99CC00"/>
      <rgbColor rgb="FFFFCC00"/>
      <rgbColor rgb="FFFF9900"/>
      <rgbColor rgb="FFFF6600"/>
      <rgbColor rgb="FF7A6690"/>
      <rgbColor rgb="FF9B8FB5"/>
      <rgbColor rgb="FF565061"/>
      <rgbColor rgb="FF2F8F7F"/>
      <rgbColor rgb="FF003300"/>
      <rgbColor rgb="FF2A2433"/>
      <rgbColor rgb="FF993300"/>
      <rgbColor rgb="FF574168"/>
      <rgbColor rgb="FF1F3AA8"/>
      <rgbColor rgb="FF3B2C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R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12" topLeftCell="E13" activePane="bottomRight" state="frozen"/>
      <selection pane="topLeft" activeCell="A1" activeCellId="0" sqref="A1"/>
      <selection pane="topRight" activeCell="E1" activeCellId="0" sqref="E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"/>
    <col collapsed="false" customWidth="true" hidden="false" outlineLevel="0" max="3" min="3" style="0" width="19"/>
    <col collapsed="false" customWidth="true" hidden="false" outlineLevel="0" max="4" min="4" style="0" width="8"/>
    <col collapsed="false" customWidth="true" hidden="false" outlineLevel="0" max="34" min="5" style="0" width="3"/>
    <col collapsed="false" customWidth="true" hidden="false" outlineLevel="0" max="39" min="35" style="0" width="4.2"/>
    <col collapsed="false" customWidth="true" hidden="false" outlineLevel="0" max="42" min="40" style="0" width="6.51"/>
    <col collapsed="false" customWidth="true" hidden="false" outlineLevel="0" max="43" min="43" style="0" width="2.2"/>
    <col collapsed="false" customWidth="true" hidden="true" outlineLevel="0" max="44" min="44" style="0" width="13"/>
  </cols>
  <sheetData>
    <row r="1" customFormat="false" ht="6" hidden="false" customHeight="true" outlineLevel="0" collapsed="false"/>
    <row r="2" customFormat="false" ht="22.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2" t="s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customFormat="false" ht="18.75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customFormat="false" ht="18" hidden="false" customHeight="true" outlineLevel="0" collapsed="false">
      <c r="B4" s="3" t="str">
        <f aca="false">"Monatliche Schichtplanung im 3-Schicht-Betrieb  ·  "&amp;E7&amp;" "&amp;L7</f>
        <v>Monatliche Schichtplanung im 3-Schicht-Betrieb  ·  April 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customFormat="false" ht="6" hidden="false" customHeight="true" outlineLevel="0" collapsed="false"/>
    <row r="6" customFormat="false" ht="18" hidden="false" customHeight="true" outlineLevel="0" collapsed="false">
      <c r="B6" s="4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customFormat="false" ht="16.5" hidden="false" customHeight="true" outlineLevel="0" collapsed="false">
      <c r="B7" s="4" t="s">
        <v>3</v>
      </c>
      <c r="C7" s="4"/>
      <c r="D7" s="4"/>
      <c r="E7" s="5" t="s">
        <v>4</v>
      </c>
      <c r="F7" s="5"/>
      <c r="G7" s="5"/>
      <c r="I7" s="4" t="s">
        <v>5</v>
      </c>
      <c r="J7" s="4"/>
      <c r="K7" s="4"/>
      <c r="L7" s="6" t="n">
        <v>2026</v>
      </c>
      <c r="M7" s="6"/>
      <c r="N7" s="6"/>
      <c r="P7" s="4" t="s">
        <v>6</v>
      </c>
      <c r="Q7" s="4"/>
      <c r="R7" s="4"/>
      <c r="S7" s="4"/>
      <c r="T7" s="4"/>
      <c r="U7" s="4"/>
      <c r="V7" s="7" t="n">
        <v>8</v>
      </c>
      <c r="W7" s="7"/>
      <c r="Y7" s="4" t="s">
        <v>7</v>
      </c>
      <c r="Z7" s="4"/>
      <c r="AA7" s="4"/>
      <c r="AB7" s="4"/>
      <c r="AC7" s="4"/>
      <c r="AD7" s="4"/>
      <c r="AE7" s="4"/>
      <c r="AF7" s="6" t="n">
        <v>2</v>
      </c>
      <c r="AG7" s="6"/>
      <c r="AH7" s="6" t="n">
        <v>2</v>
      </c>
      <c r="AI7" s="6"/>
      <c r="AJ7" s="6" t="n">
        <v>1</v>
      </c>
      <c r="AK7" s="6"/>
    </row>
    <row r="8" customFormat="false" ht="16.5" hidden="false" customHeight="true" outlineLevel="0" collapsed="false">
      <c r="B8" s="4" t="s">
        <v>8</v>
      </c>
      <c r="C8" s="4"/>
      <c r="D8" s="4"/>
      <c r="E8" s="4"/>
      <c r="F8" s="8" t="s">
        <v>9</v>
      </c>
      <c r="G8" s="8"/>
      <c r="H8" s="8"/>
      <c r="I8" s="8"/>
      <c r="K8" s="4" t="s">
        <v>10</v>
      </c>
      <c r="L8" s="4"/>
      <c r="M8" s="4"/>
      <c r="N8" s="4"/>
      <c r="O8" s="8" t="s">
        <v>11</v>
      </c>
      <c r="P8" s="8"/>
      <c r="Q8" s="8"/>
      <c r="R8" s="8"/>
      <c r="S8" s="8"/>
      <c r="T8" s="8"/>
      <c r="V8" s="4" t="s">
        <v>12</v>
      </c>
      <c r="W8" s="4"/>
      <c r="X8" s="4"/>
      <c r="Y8" s="4"/>
      <c r="Z8" s="9" t="n">
        <v>46107</v>
      </c>
      <c r="AA8" s="9"/>
      <c r="AB8" s="9"/>
      <c r="AC8" s="9"/>
    </row>
    <row r="9" customFormat="false" ht="6" hidden="false" customHeight="true" outlineLevel="0" collapsed="false"/>
    <row r="10" customFormat="false" ht="19.5" hidden="false" customHeight="true" outlineLevel="0" collapsed="false">
      <c r="B10" s="10" t="str">
        <f aca="false">"SCHICHTBELEGUNG  ·  "&amp;E7&amp;" "&amp;L7</f>
        <v>SCHICHTBELEGUNG  ·  April 2026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</row>
    <row r="11" customFormat="false" ht="15" hidden="false" customHeight="true" outlineLevel="0" collapsed="false">
      <c r="B11" s="11" t="s">
        <v>13</v>
      </c>
      <c r="C11" s="11" t="s">
        <v>14</v>
      </c>
      <c r="D11" s="11" t="s">
        <v>15</v>
      </c>
      <c r="E11" s="12" t="n">
        <v>46113</v>
      </c>
      <c r="F11" s="12" t="n">
        <v>46114</v>
      </c>
      <c r="G11" s="13" t="n">
        <v>46115</v>
      </c>
      <c r="H11" s="14" t="n">
        <v>46116</v>
      </c>
      <c r="I11" s="14" t="n">
        <v>46117</v>
      </c>
      <c r="J11" s="13" t="n">
        <v>46118</v>
      </c>
      <c r="K11" s="12" t="n">
        <v>46119</v>
      </c>
      <c r="L11" s="12" t="n">
        <v>46120</v>
      </c>
      <c r="M11" s="12" t="n">
        <v>46121</v>
      </c>
      <c r="N11" s="12" t="n">
        <v>46122</v>
      </c>
      <c r="O11" s="14" t="n">
        <v>46123</v>
      </c>
      <c r="P11" s="14" t="n">
        <v>46124</v>
      </c>
      <c r="Q11" s="12" t="n">
        <v>46125</v>
      </c>
      <c r="R11" s="12" t="n">
        <v>46126</v>
      </c>
      <c r="S11" s="12" t="n">
        <v>46127</v>
      </c>
      <c r="T11" s="12" t="n">
        <v>46128</v>
      </c>
      <c r="U11" s="12" t="n">
        <v>46129</v>
      </c>
      <c r="V11" s="14" t="n">
        <v>46130</v>
      </c>
      <c r="W11" s="14" t="n">
        <v>46131</v>
      </c>
      <c r="X11" s="12" t="n">
        <v>46132</v>
      </c>
      <c r="Y11" s="12" t="n">
        <v>46133</v>
      </c>
      <c r="Z11" s="12" t="n">
        <v>46134</v>
      </c>
      <c r="AA11" s="12" t="n">
        <v>46135</v>
      </c>
      <c r="AB11" s="12" t="n">
        <v>46136</v>
      </c>
      <c r="AC11" s="14" t="n">
        <v>46137</v>
      </c>
      <c r="AD11" s="14" t="n">
        <v>46138</v>
      </c>
      <c r="AE11" s="12" t="n">
        <v>46139</v>
      </c>
      <c r="AF11" s="12" t="n">
        <v>46140</v>
      </c>
      <c r="AG11" s="12" t="n">
        <v>46141</v>
      </c>
      <c r="AH11" s="12" t="n">
        <v>46142</v>
      </c>
      <c r="AI11" s="15" t="s">
        <v>16</v>
      </c>
      <c r="AJ11" s="15" t="s">
        <v>17</v>
      </c>
      <c r="AK11" s="15" t="s">
        <v>18</v>
      </c>
      <c r="AL11" s="15" t="s">
        <v>19</v>
      </c>
      <c r="AM11" s="15" t="s">
        <v>20</v>
      </c>
      <c r="AN11" s="15" t="s">
        <v>21</v>
      </c>
      <c r="AO11" s="15" t="s">
        <v>22</v>
      </c>
      <c r="AP11" s="15" t="s">
        <v>23</v>
      </c>
      <c r="AR11" s="16" t="n">
        <v>46115</v>
      </c>
    </row>
    <row r="12" customFormat="false" ht="12.75" hidden="false" customHeight="true" outlineLevel="0" collapsed="false">
      <c r="B12" s="11"/>
      <c r="C12" s="11"/>
      <c r="D12" s="11"/>
      <c r="E12" s="17" t="s">
        <v>24</v>
      </c>
      <c r="F12" s="17" t="s">
        <v>25</v>
      </c>
      <c r="G12" s="18" t="s">
        <v>16</v>
      </c>
      <c r="H12" s="19" t="s">
        <v>17</v>
      </c>
      <c r="I12" s="19" t="s">
        <v>17</v>
      </c>
      <c r="J12" s="18" t="s">
        <v>24</v>
      </c>
      <c r="K12" s="17" t="s">
        <v>25</v>
      </c>
      <c r="L12" s="17" t="s">
        <v>24</v>
      </c>
      <c r="M12" s="17" t="s">
        <v>25</v>
      </c>
      <c r="N12" s="17" t="s">
        <v>16</v>
      </c>
      <c r="O12" s="19" t="s">
        <v>17</v>
      </c>
      <c r="P12" s="19" t="s">
        <v>17</v>
      </c>
      <c r="Q12" s="17" t="s">
        <v>24</v>
      </c>
      <c r="R12" s="17" t="s">
        <v>25</v>
      </c>
      <c r="S12" s="17" t="s">
        <v>24</v>
      </c>
      <c r="T12" s="17" t="s">
        <v>25</v>
      </c>
      <c r="U12" s="17" t="s">
        <v>16</v>
      </c>
      <c r="V12" s="19" t="s">
        <v>17</v>
      </c>
      <c r="W12" s="19" t="s">
        <v>17</v>
      </c>
      <c r="X12" s="17" t="s">
        <v>24</v>
      </c>
      <c r="Y12" s="17" t="s">
        <v>25</v>
      </c>
      <c r="Z12" s="17" t="s">
        <v>24</v>
      </c>
      <c r="AA12" s="17" t="s">
        <v>25</v>
      </c>
      <c r="AB12" s="17" t="s">
        <v>16</v>
      </c>
      <c r="AC12" s="19" t="s">
        <v>17</v>
      </c>
      <c r="AD12" s="19" t="s">
        <v>17</v>
      </c>
      <c r="AE12" s="17" t="s">
        <v>24</v>
      </c>
      <c r="AF12" s="17" t="s">
        <v>25</v>
      </c>
      <c r="AG12" s="17" t="s">
        <v>24</v>
      </c>
      <c r="AH12" s="17" t="s">
        <v>25</v>
      </c>
      <c r="AI12" s="15"/>
      <c r="AJ12" s="15"/>
      <c r="AK12" s="15"/>
      <c r="AL12" s="15"/>
      <c r="AM12" s="15"/>
      <c r="AN12" s="15"/>
      <c r="AO12" s="15"/>
      <c r="AP12" s="15"/>
      <c r="AR12" s="16" t="n">
        <v>46118</v>
      </c>
    </row>
    <row r="13" customFormat="false" ht="15.75" hidden="false" customHeight="true" outlineLevel="0" collapsed="false">
      <c r="B13" s="20" t="n">
        <v>1</v>
      </c>
      <c r="C13" s="21" t="s">
        <v>26</v>
      </c>
      <c r="D13" s="22" t="s">
        <v>27</v>
      </c>
      <c r="E13" s="23" t="s">
        <v>16</v>
      </c>
      <c r="F13" s="23" t="s">
        <v>16</v>
      </c>
      <c r="G13" s="23" t="s">
        <v>28</v>
      </c>
      <c r="H13" s="23" t="s">
        <v>28</v>
      </c>
      <c r="I13" s="23" t="s">
        <v>28</v>
      </c>
      <c r="J13" s="23" t="s">
        <v>28</v>
      </c>
      <c r="K13" s="23" t="s">
        <v>17</v>
      </c>
      <c r="L13" s="23" t="s">
        <v>17</v>
      </c>
      <c r="M13" s="23" t="s">
        <v>17</v>
      </c>
      <c r="N13" s="23" t="s">
        <v>17</v>
      </c>
      <c r="O13" s="23" t="s">
        <v>28</v>
      </c>
      <c r="P13" s="23" t="s">
        <v>28</v>
      </c>
      <c r="Q13" s="23" t="s">
        <v>18</v>
      </c>
      <c r="R13" s="23" t="s">
        <v>18</v>
      </c>
      <c r="S13" s="23" t="s">
        <v>18</v>
      </c>
      <c r="T13" s="23" t="s">
        <v>18</v>
      </c>
      <c r="U13" s="23" t="s">
        <v>18</v>
      </c>
      <c r="V13" s="23" t="s">
        <v>28</v>
      </c>
      <c r="W13" s="23" t="s">
        <v>28</v>
      </c>
      <c r="X13" s="23" t="s">
        <v>19</v>
      </c>
      <c r="Y13" s="23" t="s">
        <v>19</v>
      </c>
      <c r="Z13" s="23" t="s">
        <v>19</v>
      </c>
      <c r="AA13" s="23" t="s">
        <v>19</v>
      </c>
      <c r="AB13" s="23" t="s">
        <v>19</v>
      </c>
      <c r="AC13" s="23" t="s">
        <v>28</v>
      </c>
      <c r="AD13" s="23" t="s">
        <v>28</v>
      </c>
      <c r="AE13" s="23" t="s">
        <v>17</v>
      </c>
      <c r="AF13" s="23" t="s">
        <v>17</v>
      </c>
      <c r="AG13" s="23" t="s">
        <v>17</v>
      </c>
      <c r="AH13" s="23" t="s">
        <v>17</v>
      </c>
      <c r="AI13" s="24" t="n">
        <f aca="false">COUNTIF(E13:AH13,"F")</f>
        <v>2</v>
      </c>
      <c r="AJ13" s="24" t="n">
        <f aca="false">COUNTIF(E13:AH13,"S")</f>
        <v>8</v>
      </c>
      <c r="AK13" s="24" t="n">
        <f aca="false">COUNTIF(E13:AH13,"N")</f>
        <v>5</v>
      </c>
      <c r="AL13" s="24" t="n">
        <f aca="false">COUNTIF(E13:AH13,"U")</f>
        <v>5</v>
      </c>
      <c r="AM13" s="24" t="n">
        <f aca="false">COUNTIF(E13:AH13,"K")</f>
        <v>0</v>
      </c>
      <c r="AN13" s="25" t="n">
        <f aca="false">(AI13+AJ13+AK13)*$V$7</f>
        <v>120</v>
      </c>
      <c r="AO13" s="26" t="n">
        <v>160</v>
      </c>
      <c r="AP13" s="27" t="n">
        <f aca="false">AN13+(AL13+AM13)*$V$7-AO13</f>
        <v>0</v>
      </c>
    </row>
    <row r="14" customFormat="false" ht="15.75" hidden="false" customHeight="true" outlineLevel="0" collapsed="false">
      <c r="B14" s="28" t="n">
        <v>2</v>
      </c>
      <c r="C14" s="29" t="s">
        <v>29</v>
      </c>
      <c r="D14" s="30" t="s">
        <v>27</v>
      </c>
      <c r="E14" s="23" t="s">
        <v>16</v>
      </c>
      <c r="F14" s="23" t="s">
        <v>16</v>
      </c>
      <c r="G14" s="23" t="s">
        <v>28</v>
      </c>
      <c r="H14" s="23" t="s">
        <v>28</v>
      </c>
      <c r="I14" s="23" t="s">
        <v>28</v>
      </c>
      <c r="J14" s="23" t="s">
        <v>28</v>
      </c>
      <c r="K14" s="23" t="s">
        <v>17</v>
      </c>
      <c r="L14" s="23" t="s">
        <v>17</v>
      </c>
      <c r="M14" s="23" t="s">
        <v>17</v>
      </c>
      <c r="N14" s="23" t="s">
        <v>17</v>
      </c>
      <c r="O14" s="23" t="s">
        <v>28</v>
      </c>
      <c r="P14" s="23" t="s">
        <v>28</v>
      </c>
      <c r="Q14" s="23" t="s">
        <v>18</v>
      </c>
      <c r="R14" s="23" t="s">
        <v>18</v>
      </c>
      <c r="S14" s="23" t="s">
        <v>18</v>
      </c>
      <c r="T14" s="23" t="s">
        <v>18</v>
      </c>
      <c r="U14" s="23" t="s">
        <v>18</v>
      </c>
      <c r="V14" s="23" t="s">
        <v>28</v>
      </c>
      <c r="W14" s="23" t="s">
        <v>28</v>
      </c>
      <c r="X14" s="23" t="s">
        <v>16</v>
      </c>
      <c r="Y14" s="23" t="s">
        <v>16</v>
      </c>
      <c r="Z14" s="23" t="s">
        <v>16</v>
      </c>
      <c r="AA14" s="23" t="s">
        <v>16</v>
      </c>
      <c r="AB14" s="23" t="s">
        <v>16</v>
      </c>
      <c r="AC14" s="23" t="s">
        <v>28</v>
      </c>
      <c r="AD14" s="23" t="s">
        <v>28</v>
      </c>
      <c r="AE14" s="23" t="s">
        <v>17</v>
      </c>
      <c r="AF14" s="23" t="s">
        <v>17</v>
      </c>
      <c r="AG14" s="23" t="s">
        <v>17</v>
      </c>
      <c r="AH14" s="23" t="s">
        <v>17</v>
      </c>
      <c r="AI14" s="31" t="n">
        <f aca="false">COUNTIF(E14:AH14,"F")</f>
        <v>7</v>
      </c>
      <c r="AJ14" s="31" t="n">
        <f aca="false">COUNTIF(E14:AH14,"S")</f>
        <v>8</v>
      </c>
      <c r="AK14" s="31" t="n">
        <f aca="false">COUNTIF(E14:AH14,"N")</f>
        <v>5</v>
      </c>
      <c r="AL14" s="31" t="n">
        <f aca="false">COUNTIF(E14:AH14,"U")</f>
        <v>0</v>
      </c>
      <c r="AM14" s="31" t="n">
        <f aca="false">COUNTIF(E14:AH14,"K")</f>
        <v>0</v>
      </c>
      <c r="AN14" s="25" t="n">
        <f aca="false">(AI14+AJ14+AK14)*$V$7</f>
        <v>160</v>
      </c>
      <c r="AO14" s="26" t="n">
        <v>160</v>
      </c>
      <c r="AP14" s="32" t="n">
        <f aca="false">AN14+(AL14+AM14)*$V$7-AO14</f>
        <v>0</v>
      </c>
    </row>
    <row r="15" customFormat="false" ht="15.75" hidden="false" customHeight="true" outlineLevel="0" collapsed="false">
      <c r="B15" s="20" t="n">
        <v>3</v>
      </c>
      <c r="C15" s="21" t="s">
        <v>30</v>
      </c>
      <c r="D15" s="22" t="s">
        <v>27</v>
      </c>
      <c r="E15" s="23" t="s">
        <v>16</v>
      </c>
      <c r="F15" s="23" t="s">
        <v>16</v>
      </c>
      <c r="G15" s="23" t="s">
        <v>28</v>
      </c>
      <c r="H15" s="23" t="s">
        <v>28</v>
      </c>
      <c r="I15" s="23" t="s">
        <v>28</v>
      </c>
      <c r="J15" s="23" t="s">
        <v>28</v>
      </c>
      <c r="K15" s="23" t="s">
        <v>17</v>
      </c>
      <c r="L15" s="23" t="s">
        <v>17</v>
      </c>
      <c r="M15" s="23" t="s">
        <v>17</v>
      </c>
      <c r="N15" s="23" t="s">
        <v>17</v>
      </c>
      <c r="O15" s="23" t="s">
        <v>28</v>
      </c>
      <c r="P15" s="23" t="s">
        <v>28</v>
      </c>
      <c r="Q15" s="23" t="s">
        <v>18</v>
      </c>
      <c r="R15" s="23" t="s">
        <v>18</v>
      </c>
      <c r="S15" s="23" t="s">
        <v>18</v>
      </c>
      <c r="T15" s="23" t="s">
        <v>18</v>
      </c>
      <c r="U15" s="23" t="s">
        <v>18</v>
      </c>
      <c r="V15" s="23" t="s">
        <v>28</v>
      </c>
      <c r="W15" s="23" t="s">
        <v>28</v>
      </c>
      <c r="X15" s="23" t="s">
        <v>16</v>
      </c>
      <c r="Y15" s="23" t="s">
        <v>16</v>
      </c>
      <c r="Z15" s="23" t="s">
        <v>16</v>
      </c>
      <c r="AA15" s="23" t="s">
        <v>16</v>
      </c>
      <c r="AB15" s="23" t="s">
        <v>16</v>
      </c>
      <c r="AC15" s="23" t="s">
        <v>28</v>
      </c>
      <c r="AD15" s="23" t="s">
        <v>28</v>
      </c>
      <c r="AE15" s="23" t="s">
        <v>17</v>
      </c>
      <c r="AF15" s="23" t="s">
        <v>17</v>
      </c>
      <c r="AG15" s="23" t="s">
        <v>17</v>
      </c>
      <c r="AH15" s="23" t="s">
        <v>17</v>
      </c>
      <c r="AI15" s="24" t="n">
        <f aca="false">COUNTIF(E15:AH15,"F")</f>
        <v>7</v>
      </c>
      <c r="AJ15" s="24" t="n">
        <f aca="false">COUNTIF(E15:AH15,"S")</f>
        <v>8</v>
      </c>
      <c r="AK15" s="24" t="n">
        <f aca="false">COUNTIF(E15:AH15,"N")</f>
        <v>5</v>
      </c>
      <c r="AL15" s="24" t="n">
        <f aca="false">COUNTIF(E15:AH15,"U")</f>
        <v>0</v>
      </c>
      <c r="AM15" s="24" t="n">
        <f aca="false">COUNTIF(E15:AH15,"K")</f>
        <v>0</v>
      </c>
      <c r="AN15" s="25" t="n">
        <f aca="false">(AI15+AJ15+AK15)*$V$7</f>
        <v>160</v>
      </c>
      <c r="AO15" s="26" t="n">
        <v>160</v>
      </c>
      <c r="AP15" s="27" t="n">
        <f aca="false">AN15+(AL15+AM15)*$V$7-AO15</f>
        <v>0</v>
      </c>
    </row>
    <row r="16" customFormat="false" ht="15.75" hidden="false" customHeight="true" outlineLevel="0" collapsed="false">
      <c r="B16" s="28" t="n">
        <v>4</v>
      </c>
      <c r="C16" s="29" t="s">
        <v>31</v>
      </c>
      <c r="D16" s="30" t="s">
        <v>32</v>
      </c>
      <c r="E16" s="23" t="s">
        <v>17</v>
      </c>
      <c r="F16" s="23" t="s">
        <v>17</v>
      </c>
      <c r="G16" s="23" t="s">
        <v>28</v>
      </c>
      <c r="H16" s="23" t="s">
        <v>28</v>
      </c>
      <c r="I16" s="23" t="s">
        <v>28</v>
      </c>
      <c r="J16" s="23" t="s">
        <v>28</v>
      </c>
      <c r="K16" s="23" t="s">
        <v>18</v>
      </c>
      <c r="L16" s="23" t="s">
        <v>18</v>
      </c>
      <c r="M16" s="23" t="s">
        <v>18</v>
      </c>
      <c r="N16" s="23" t="s">
        <v>18</v>
      </c>
      <c r="O16" s="23" t="s">
        <v>28</v>
      </c>
      <c r="P16" s="23" t="s">
        <v>28</v>
      </c>
      <c r="Q16" s="23" t="s">
        <v>16</v>
      </c>
      <c r="R16" s="23" t="s">
        <v>16</v>
      </c>
      <c r="S16" s="23" t="s">
        <v>16</v>
      </c>
      <c r="T16" s="23" t="s">
        <v>16</v>
      </c>
      <c r="U16" s="23" t="s">
        <v>16</v>
      </c>
      <c r="V16" s="23" t="s">
        <v>28</v>
      </c>
      <c r="W16" s="23" t="s">
        <v>28</v>
      </c>
      <c r="X16" s="23" t="s">
        <v>17</v>
      </c>
      <c r="Y16" s="23" t="s">
        <v>17</v>
      </c>
      <c r="Z16" s="23" t="s">
        <v>17</v>
      </c>
      <c r="AA16" s="23" t="s">
        <v>17</v>
      </c>
      <c r="AB16" s="23" t="s">
        <v>17</v>
      </c>
      <c r="AC16" s="23" t="s">
        <v>28</v>
      </c>
      <c r="AD16" s="23" t="s">
        <v>28</v>
      </c>
      <c r="AE16" s="23" t="s">
        <v>18</v>
      </c>
      <c r="AF16" s="23" t="s">
        <v>18</v>
      </c>
      <c r="AG16" s="23" t="s">
        <v>18</v>
      </c>
      <c r="AH16" s="23" t="s">
        <v>18</v>
      </c>
      <c r="AI16" s="31" t="n">
        <f aca="false">COUNTIF(E16:AH16,"F")</f>
        <v>5</v>
      </c>
      <c r="AJ16" s="31" t="n">
        <f aca="false">COUNTIF(E16:AH16,"S")</f>
        <v>7</v>
      </c>
      <c r="AK16" s="31" t="n">
        <f aca="false">COUNTIF(E16:AH16,"N")</f>
        <v>8</v>
      </c>
      <c r="AL16" s="31" t="n">
        <f aca="false">COUNTIF(E16:AH16,"U")</f>
        <v>0</v>
      </c>
      <c r="AM16" s="31" t="n">
        <f aca="false">COUNTIF(E16:AH16,"K")</f>
        <v>0</v>
      </c>
      <c r="AN16" s="25" t="n">
        <f aca="false">(AI16+AJ16+AK16)*$V$7</f>
        <v>160</v>
      </c>
      <c r="AO16" s="26" t="n">
        <v>160</v>
      </c>
      <c r="AP16" s="32" t="n">
        <f aca="false">AN16+(AL16+AM16)*$V$7-AO16</f>
        <v>0</v>
      </c>
    </row>
    <row r="17" customFormat="false" ht="15.75" hidden="false" customHeight="true" outlineLevel="0" collapsed="false">
      <c r="B17" s="20" t="n">
        <v>5</v>
      </c>
      <c r="C17" s="21" t="s">
        <v>33</v>
      </c>
      <c r="D17" s="22" t="s">
        <v>32</v>
      </c>
      <c r="E17" s="23" t="s">
        <v>17</v>
      </c>
      <c r="F17" s="23" t="s">
        <v>17</v>
      </c>
      <c r="G17" s="23" t="s">
        <v>28</v>
      </c>
      <c r="H17" s="23" t="s">
        <v>28</v>
      </c>
      <c r="I17" s="23" t="s">
        <v>28</v>
      </c>
      <c r="J17" s="23" t="s">
        <v>28</v>
      </c>
      <c r="K17" s="23" t="s">
        <v>18</v>
      </c>
      <c r="L17" s="23" t="s">
        <v>18</v>
      </c>
      <c r="M17" s="23" t="s">
        <v>18</v>
      </c>
      <c r="N17" s="23" t="s">
        <v>18</v>
      </c>
      <c r="O17" s="23" t="s">
        <v>28</v>
      </c>
      <c r="P17" s="23" t="s">
        <v>28</v>
      </c>
      <c r="Q17" s="23" t="s">
        <v>16</v>
      </c>
      <c r="R17" s="23" t="s">
        <v>16</v>
      </c>
      <c r="S17" s="23" t="s">
        <v>16</v>
      </c>
      <c r="T17" s="23" t="s">
        <v>16</v>
      </c>
      <c r="U17" s="23" t="s">
        <v>16</v>
      </c>
      <c r="V17" s="23" t="s">
        <v>28</v>
      </c>
      <c r="W17" s="23" t="s">
        <v>28</v>
      </c>
      <c r="X17" s="23" t="s">
        <v>17</v>
      </c>
      <c r="Y17" s="23" t="s">
        <v>17</v>
      </c>
      <c r="Z17" s="23" t="s">
        <v>17</v>
      </c>
      <c r="AA17" s="23" t="s">
        <v>17</v>
      </c>
      <c r="AB17" s="23" t="s">
        <v>17</v>
      </c>
      <c r="AC17" s="23" t="s">
        <v>28</v>
      </c>
      <c r="AD17" s="23" t="s">
        <v>28</v>
      </c>
      <c r="AE17" s="23" t="s">
        <v>18</v>
      </c>
      <c r="AF17" s="23" t="s">
        <v>18</v>
      </c>
      <c r="AG17" s="23" t="s">
        <v>18</v>
      </c>
      <c r="AH17" s="23" t="s">
        <v>18</v>
      </c>
      <c r="AI17" s="24" t="n">
        <f aca="false">COUNTIF(E17:AH17,"F")</f>
        <v>5</v>
      </c>
      <c r="AJ17" s="24" t="n">
        <f aca="false">COUNTIF(E17:AH17,"S")</f>
        <v>7</v>
      </c>
      <c r="AK17" s="24" t="n">
        <f aca="false">COUNTIF(E17:AH17,"N")</f>
        <v>8</v>
      </c>
      <c r="AL17" s="24" t="n">
        <f aca="false">COUNTIF(E17:AH17,"U")</f>
        <v>0</v>
      </c>
      <c r="AM17" s="24" t="n">
        <f aca="false">COUNTIF(E17:AH17,"K")</f>
        <v>0</v>
      </c>
      <c r="AN17" s="25" t="n">
        <f aca="false">(AI17+AJ17+AK17)*$V$7</f>
        <v>160</v>
      </c>
      <c r="AO17" s="26" t="n">
        <v>160</v>
      </c>
      <c r="AP17" s="27" t="n">
        <f aca="false">AN17+(AL17+AM17)*$V$7-AO17</f>
        <v>0</v>
      </c>
    </row>
    <row r="18" customFormat="false" ht="15.75" hidden="false" customHeight="true" outlineLevel="0" collapsed="false">
      <c r="B18" s="28" t="n">
        <v>6</v>
      </c>
      <c r="C18" s="29" t="s">
        <v>34</v>
      </c>
      <c r="D18" s="30" t="s">
        <v>32</v>
      </c>
      <c r="E18" s="23" t="s">
        <v>17</v>
      </c>
      <c r="F18" s="23" t="s">
        <v>17</v>
      </c>
      <c r="G18" s="23" t="s">
        <v>28</v>
      </c>
      <c r="H18" s="23" t="s">
        <v>28</v>
      </c>
      <c r="I18" s="23" t="s">
        <v>28</v>
      </c>
      <c r="J18" s="23" t="s">
        <v>28</v>
      </c>
      <c r="K18" s="23" t="s">
        <v>18</v>
      </c>
      <c r="L18" s="23" t="s">
        <v>20</v>
      </c>
      <c r="M18" s="23" t="s">
        <v>20</v>
      </c>
      <c r="N18" s="23" t="s">
        <v>18</v>
      </c>
      <c r="O18" s="23" t="s">
        <v>28</v>
      </c>
      <c r="P18" s="23" t="s">
        <v>28</v>
      </c>
      <c r="Q18" s="23" t="s">
        <v>16</v>
      </c>
      <c r="R18" s="23" t="s">
        <v>16</v>
      </c>
      <c r="S18" s="23" t="s">
        <v>16</v>
      </c>
      <c r="T18" s="23" t="s">
        <v>16</v>
      </c>
      <c r="U18" s="23" t="s">
        <v>16</v>
      </c>
      <c r="V18" s="23" t="s">
        <v>28</v>
      </c>
      <c r="W18" s="23" t="s">
        <v>28</v>
      </c>
      <c r="X18" s="23" t="s">
        <v>17</v>
      </c>
      <c r="Y18" s="23" t="s">
        <v>17</v>
      </c>
      <c r="Z18" s="23" t="s">
        <v>17</v>
      </c>
      <c r="AA18" s="23" t="s">
        <v>17</v>
      </c>
      <c r="AB18" s="23" t="s">
        <v>17</v>
      </c>
      <c r="AC18" s="23" t="s">
        <v>28</v>
      </c>
      <c r="AD18" s="23" t="s">
        <v>28</v>
      </c>
      <c r="AE18" s="23" t="s">
        <v>18</v>
      </c>
      <c r="AF18" s="23" t="s">
        <v>18</v>
      </c>
      <c r="AG18" s="23" t="s">
        <v>18</v>
      </c>
      <c r="AH18" s="23" t="s">
        <v>18</v>
      </c>
      <c r="AI18" s="31" t="n">
        <f aca="false">COUNTIF(E18:AH18,"F")</f>
        <v>5</v>
      </c>
      <c r="AJ18" s="31" t="n">
        <f aca="false">COUNTIF(E18:AH18,"S")</f>
        <v>7</v>
      </c>
      <c r="AK18" s="31" t="n">
        <f aca="false">COUNTIF(E18:AH18,"N")</f>
        <v>6</v>
      </c>
      <c r="AL18" s="31" t="n">
        <f aca="false">COUNTIF(E18:AH18,"U")</f>
        <v>0</v>
      </c>
      <c r="AM18" s="31" t="n">
        <f aca="false">COUNTIF(E18:AH18,"K")</f>
        <v>2</v>
      </c>
      <c r="AN18" s="25" t="n">
        <f aca="false">(AI18+AJ18+AK18)*$V$7</f>
        <v>144</v>
      </c>
      <c r="AO18" s="26" t="n">
        <v>160</v>
      </c>
      <c r="AP18" s="32" t="n">
        <f aca="false">AN18+(AL18+AM18)*$V$7-AO18</f>
        <v>0</v>
      </c>
    </row>
    <row r="19" customFormat="false" ht="15.75" hidden="false" customHeight="true" outlineLevel="0" collapsed="false">
      <c r="B19" s="20" t="n">
        <v>7</v>
      </c>
      <c r="C19" s="21" t="s">
        <v>35</v>
      </c>
      <c r="D19" s="22" t="s">
        <v>36</v>
      </c>
      <c r="E19" s="23" t="s">
        <v>18</v>
      </c>
      <c r="F19" s="23" t="s">
        <v>18</v>
      </c>
      <c r="G19" s="23" t="s">
        <v>28</v>
      </c>
      <c r="H19" s="23" t="s">
        <v>28</v>
      </c>
      <c r="I19" s="23" t="s">
        <v>28</v>
      </c>
      <c r="J19" s="23" t="s">
        <v>28</v>
      </c>
      <c r="K19" s="23" t="s">
        <v>16</v>
      </c>
      <c r="L19" s="23" t="s">
        <v>16</v>
      </c>
      <c r="M19" s="23" t="s">
        <v>16</v>
      </c>
      <c r="N19" s="23" t="s">
        <v>16</v>
      </c>
      <c r="O19" s="23" t="s">
        <v>28</v>
      </c>
      <c r="P19" s="23" t="s">
        <v>28</v>
      </c>
      <c r="Q19" s="23" t="s">
        <v>19</v>
      </c>
      <c r="R19" s="23" t="s">
        <v>19</v>
      </c>
      <c r="S19" s="23" t="s">
        <v>19</v>
      </c>
      <c r="T19" s="23" t="s">
        <v>19</v>
      </c>
      <c r="U19" s="23" t="s">
        <v>19</v>
      </c>
      <c r="V19" s="23" t="s">
        <v>28</v>
      </c>
      <c r="W19" s="23" t="s">
        <v>28</v>
      </c>
      <c r="X19" s="23" t="s">
        <v>18</v>
      </c>
      <c r="Y19" s="23" t="s">
        <v>18</v>
      </c>
      <c r="Z19" s="23" t="s">
        <v>18</v>
      </c>
      <c r="AA19" s="23" t="s">
        <v>18</v>
      </c>
      <c r="AB19" s="23" t="s">
        <v>18</v>
      </c>
      <c r="AC19" s="23" t="s">
        <v>28</v>
      </c>
      <c r="AD19" s="23" t="s">
        <v>28</v>
      </c>
      <c r="AE19" s="23" t="s">
        <v>16</v>
      </c>
      <c r="AF19" s="23" t="s">
        <v>16</v>
      </c>
      <c r="AG19" s="23" t="s">
        <v>16</v>
      </c>
      <c r="AH19" s="23" t="s">
        <v>16</v>
      </c>
      <c r="AI19" s="24" t="n">
        <f aca="false">COUNTIF(E19:AH19,"F")</f>
        <v>8</v>
      </c>
      <c r="AJ19" s="24" t="n">
        <f aca="false">COUNTIF(E19:AH19,"S")</f>
        <v>0</v>
      </c>
      <c r="AK19" s="24" t="n">
        <f aca="false">COUNTIF(E19:AH19,"N")</f>
        <v>7</v>
      </c>
      <c r="AL19" s="24" t="n">
        <f aca="false">COUNTIF(E19:AH19,"U")</f>
        <v>5</v>
      </c>
      <c r="AM19" s="24" t="n">
        <f aca="false">COUNTIF(E19:AH19,"K")</f>
        <v>0</v>
      </c>
      <c r="AN19" s="25" t="n">
        <f aca="false">(AI19+AJ19+AK19)*$V$7</f>
        <v>120</v>
      </c>
      <c r="AO19" s="26" t="n">
        <v>160</v>
      </c>
      <c r="AP19" s="27" t="n">
        <f aca="false">AN19+(AL19+AM19)*$V$7-AO19</f>
        <v>0</v>
      </c>
    </row>
    <row r="20" customFormat="false" ht="15.75" hidden="false" customHeight="true" outlineLevel="0" collapsed="false">
      <c r="B20" s="28" t="n">
        <v>8</v>
      </c>
      <c r="C20" s="29" t="s">
        <v>37</v>
      </c>
      <c r="D20" s="30" t="s">
        <v>36</v>
      </c>
      <c r="E20" s="23" t="s">
        <v>18</v>
      </c>
      <c r="F20" s="23" t="s">
        <v>18</v>
      </c>
      <c r="G20" s="23" t="s">
        <v>28</v>
      </c>
      <c r="H20" s="23" t="s">
        <v>28</v>
      </c>
      <c r="I20" s="23" t="s">
        <v>28</v>
      </c>
      <c r="J20" s="23" t="s">
        <v>28</v>
      </c>
      <c r="K20" s="23" t="s">
        <v>16</v>
      </c>
      <c r="L20" s="23" t="s">
        <v>16</v>
      </c>
      <c r="M20" s="23" t="s">
        <v>16</v>
      </c>
      <c r="N20" s="23" t="s">
        <v>16</v>
      </c>
      <c r="O20" s="23" t="s">
        <v>28</v>
      </c>
      <c r="P20" s="23" t="s">
        <v>28</v>
      </c>
      <c r="Q20" s="23" t="s">
        <v>17</v>
      </c>
      <c r="R20" s="23" t="s">
        <v>17</v>
      </c>
      <c r="S20" s="23" t="s">
        <v>17</v>
      </c>
      <c r="T20" s="23" t="s">
        <v>17</v>
      </c>
      <c r="U20" s="23" t="s">
        <v>17</v>
      </c>
      <c r="V20" s="23" t="s">
        <v>28</v>
      </c>
      <c r="W20" s="23" t="s">
        <v>28</v>
      </c>
      <c r="X20" s="23" t="s">
        <v>18</v>
      </c>
      <c r="Y20" s="23" t="s">
        <v>18</v>
      </c>
      <c r="Z20" s="23" t="s">
        <v>18</v>
      </c>
      <c r="AA20" s="23" t="s">
        <v>18</v>
      </c>
      <c r="AB20" s="23" t="s">
        <v>18</v>
      </c>
      <c r="AC20" s="23" t="s">
        <v>28</v>
      </c>
      <c r="AD20" s="23" t="s">
        <v>28</v>
      </c>
      <c r="AE20" s="23" t="s">
        <v>16</v>
      </c>
      <c r="AF20" s="23" t="s">
        <v>20</v>
      </c>
      <c r="AG20" s="23" t="s">
        <v>16</v>
      </c>
      <c r="AH20" s="23" t="s">
        <v>16</v>
      </c>
      <c r="AI20" s="31" t="n">
        <f aca="false">COUNTIF(E20:AH20,"F")</f>
        <v>7</v>
      </c>
      <c r="AJ20" s="31" t="n">
        <f aca="false">COUNTIF(E20:AH20,"S")</f>
        <v>5</v>
      </c>
      <c r="AK20" s="31" t="n">
        <f aca="false">COUNTIF(E20:AH20,"N")</f>
        <v>7</v>
      </c>
      <c r="AL20" s="31" t="n">
        <f aca="false">COUNTIF(E20:AH20,"U")</f>
        <v>0</v>
      </c>
      <c r="AM20" s="31" t="n">
        <f aca="false">COUNTIF(E20:AH20,"K")</f>
        <v>1</v>
      </c>
      <c r="AN20" s="25" t="n">
        <f aca="false">(AI20+AJ20+AK20)*$V$7</f>
        <v>152</v>
      </c>
      <c r="AO20" s="26" t="n">
        <v>160</v>
      </c>
      <c r="AP20" s="32" t="n">
        <f aca="false">AN20+(AL20+AM20)*$V$7-AO20</f>
        <v>0</v>
      </c>
    </row>
    <row r="21" customFormat="false" ht="15.75" hidden="false" customHeight="true" outlineLevel="0" collapsed="false">
      <c r="B21" s="20" t="n">
        <v>9</v>
      </c>
      <c r="C21" s="21" t="s">
        <v>38</v>
      </c>
      <c r="D21" s="22" t="s">
        <v>36</v>
      </c>
      <c r="E21" s="23" t="s">
        <v>18</v>
      </c>
      <c r="F21" s="23" t="s">
        <v>18</v>
      </c>
      <c r="G21" s="23" t="s">
        <v>28</v>
      </c>
      <c r="H21" s="23" t="s">
        <v>28</v>
      </c>
      <c r="I21" s="23" t="s">
        <v>28</v>
      </c>
      <c r="J21" s="23" t="s">
        <v>28</v>
      </c>
      <c r="K21" s="23" t="s">
        <v>16</v>
      </c>
      <c r="L21" s="23" t="s">
        <v>16</v>
      </c>
      <c r="M21" s="23" t="s">
        <v>16</v>
      </c>
      <c r="N21" s="23" t="s">
        <v>16</v>
      </c>
      <c r="O21" s="23" t="s">
        <v>28</v>
      </c>
      <c r="P21" s="23" t="s">
        <v>28</v>
      </c>
      <c r="Q21" s="23" t="s">
        <v>17</v>
      </c>
      <c r="R21" s="23" t="s">
        <v>17</v>
      </c>
      <c r="S21" s="23" t="s">
        <v>17</v>
      </c>
      <c r="T21" s="23" t="s">
        <v>17</v>
      </c>
      <c r="U21" s="23" t="s">
        <v>17</v>
      </c>
      <c r="V21" s="23" t="s">
        <v>28</v>
      </c>
      <c r="W21" s="23" t="s">
        <v>28</v>
      </c>
      <c r="X21" s="23" t="s">
        <v>18</v>
      </c>
      <c r="Y21" s="23" t="s">
        <v>18</v>
      </c>
      <c r="Z21" s="23" t="s">
        <v>18</v>
      </c>
      <c r="AA21" s="23" t="s">
        <v>18</v>
      </c>
      <c r="AB21" s="23" t="s">
        <v>18</v>
      </c>
      <c r="AC21" s="23" t="s">
        <v>28</v>
      </c>
      <c r="AD21" s="23" t="s">
        <v>28</v>
      </c>
      <c r="AE21" s="23" t="s">
        <v>16</v>
      </c>
      <c r="AF21" s="23" t="s">
        <v>16</v>
      </c>
      <c r="AG21" s="23" t="s">
        <v>16</v>
      </c>
      <c r="AH21" s="23" t="s">
        <v>16</v>
      </c>
      <c r="AI21" s="24" t="n">
        <f aca="false">COUNTIF(E21:AH21,"F")</f>
        <v>8</v>
      </c>
      <c r="AJ21" s="24" t="n">
        <f aca="false">COUNTIF(E21:AH21,"S")</f>
        <v>5</v>
      </c>
      <c r="AK21" s="24" t="n">
        <f aca="false">COUNTIF(E21:AH21,"N")</f>
        <v>7</v>
      </c>
      <c r="AL21" s="24" t="n">
        <f aca="false">COUNTIF(E21:AH21,"U")</f>
        <v>0</v>
      </c>
      <c r="AM21" s="24" t="n">
        <f aca="false">COUNTIF(E21:AH21,"K")</f>
        <v>0</v>
      </c>
      <c r="AN21" s="25" t="n">
        <f aca="false">(AI21+AJ21+AK21)*$V$7</f>
        <v>160</v>
      </c>
      <c r="AO21" s="26" t="n">
        <v>160</v>
      </c>
      <c r="AP21" s="27" t="n">
        <f aca="false">AN21+(AL21+AM21)*$V$7-AO21</f>
        <v>0</v>
      </c>
    </row>
    <row r="22" customFormat="false" ht="15.75" hidden="false" customHeight="true" outlineLevel="0" collapsed="false">
      <c r="B22" s="28" t="n">
        <v>10</v>
      </c>
      <c r="C22" s="29" t="s">
        <v>39</v>
      </c>
      <c r="D22" s="30" t="s">
        <v>28</v>
      </c>
      <c r="E22" s="23" t="s">
        <v>28</v>
      </c>
      <c r="F22" s="23" t="s">
        <v>28</v>
      </c>
      <c r="G22" s="23" t="s">
        <v>28</v>
      </c>
      <c r="H22" s="23" t="s">
        <v>16</v>
      </c>
      <c r="I22" s="23" t="s">
        <v>16</v>
      </c>
      <c r="J22" s="23" t="s">
        <v>28</v>
      </c>
      <c r="K22" s="23" t="s">
        <v>28</v>
      </c>
      <c r="L22" s="23" t="s">
        <v>16</v>
      </c>
      <c r="M22" s="23" t="s">
        <v>16</v>
      </c>
      <c r="N22" s="23" t="s">
        <v>28</v>
      </c>
      <c r="O22" s="23" t="s">
        <v>17</v>
      </c>
      <c r="P22" s="23" t="s">
        <v>17</v>
      </c>
      <c r="Q22" s="23" t="s">
        <v>28</v>
      </c>
      <c r="R22" s="23" t="s">
        <v>28</v>
      </c>
      <c r="S22" s="23" t="s">
        <v>28</v>
      </c>
      <c r="T22" s="23" t="s">
        <v>28</v>
      </c>
      <c r="U22" s="23" t="s">
        <v>28</v>
      </c>
      <c r="V22" s="23" t="s">
        <v>16</v>
      </c>
      <c r="W22" s="23" t="s">
        <v>16</v>
      </c>
      <c r="X22" s="23" t="s">
        <v>28</v>
      </c>
      <c r="Y22" s="23" t="s">
        <v>18</v>
      </c>
      <c r="Z22" s="23" t="s">
        <v>18</v>
      </c>
      <c r="AA22" s="23" t="s">
        <v>28</v>
      </c>
      <c r="AB22" s="23" t="s">
        <v>28</v>
      </c>
      <c r="AC22" s="23" t="s">
        <v>17</v>
      </c>
      <c r="AD22" s="23" t="s">
        <v>17</v>
      </c>
      <c r="AE22" s="23" t="s">
        <v>28</v>
      </c>
      <c r="AF22" s="23" t="s">
        <v>17</v>
      </c>
      <c r="AG22" s="23" t="s">
        <v>28</v>
      </c>
      <c r="AH22" s="23" t="s">
        <v>28</v>
      </c>
      <c r="AI22" s="31" t="n">
        <f aca="false">COUNTIF(E22:AH22,"F")</f>
        <v>6</v>
      </c>
      <c r="AJ22" s="31" t="n">
        <f aca="false">COUNTIF(E22:AH22,"S")</f>
        <v>5</v>
      </c>
      <c r="AK22" s="31" t="n">
        <f aca="false">COUNTIF(E22:AH22,"N")</f>
        <v>2</v>
      </c>
      <c r="AL22" s="31" t="n">
        <f aca="false">COUNTIF(E22:AH22,"U")</f>
        <v>0</v>
      </c>
      <c r="AM22" s="31" t="n">
        <f aca="false">COUNTIF(E22:AH22,"K")</f>
        <v>0</v>
      </c>
      <c r="AN22" s="25" t="n">
        <f aca="false">(AI22+AJ22+AK22)*$V$7</f>
        <v>104</v>
      </c>
      <c r="AO22" s="26" t="n">
        <v>120</v>
      </c>
      <c r="AP22" s="32" t="n">
        <f aca="false">AN22+(AL22+AM22)*$V$7-AO22</f>
        <v>-16</v>
      </c>
    </row>
    <row r="24" customFormat="false" ht="18" hidden="false" customHeight="true" outlineLevel="0" collapsed="false">
      <c r="B24" s="33" t="s">
        <v>40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</row>
    <row r="25" customFormat="false" ht="15" hidden="false" customHeight="true" outlineLevel="0" collapsed="false">
      <c r="B25" s="34" t="s">
        <v>41</v>
      </c>
      <c r="C25" s="34"/>
      <c r="D25" s="34"/>
      <c r="E25" s="35" t="n">
        <f aca="false">COUNTIF(E13:E22,"F")</f>
        <v>3</v>
      </c>
      <c r="F25" s="35" t="n">
        <f aca="false">COUNTIF(F13:F22,"F")</f>
        <v>3</v>
      </c>
      <c r="G25" s="35" t="n">
        <f aca="false">COUNTIF(G13:G22,"F")</f>
        <v>0</v>
      </c>
      <c r="H25" s="35" t="n">
        <f aca="false">COUNTIF(H13:H22,"F")</f>
        <v>1</v>
      </c>
      <c r="I25" s="35" t="n">
        <f aca="false">COUNTIF(I13:I22,"F")</f>
        <v>1</v>
      </c>
      <c r="J25" s="35" t="n">
        <f aca="false">COUNTIF(J13:J22,"F")</f>
        <v>0</v>
      </c>
      <c r="K25" s="35" t="n">
        <f aca="false">COUNTIF(K13:K22,"F")</f>
        <v>3</v>
      </c>
      <c r="L25" s="35" t="n">
        <f aca="false">COUNTIF(L13:L22,"F")</f>
        <v>4</v>
      </c>
      <c r="M25" s="35" t="n">
        <f aca="false">COUNTIF(M13:M22,"F")</f>
        <v>4</v>
      </c>
      <c r="N25" s="35" t="n">
        <f aca="false">COUNTIF(N13:N22,"F")</f>
        <v>3</v>
      </c>
      <c r="O25" s="35" t="n">
        <f aca="false">COUNTIF(O13:O22,"F")</f>
        <v>0</v>
      </c>
      <c r="P25" s="35" t="n">
        <f aca="false">COUNTIF(P13:P22,"F")</f>
        <v>0</v>
      </c>
      <c r="Q25" s="35" t="n">
        <f aca="false">COUNTIF(Q13:Q22,"F")</f>
        <v>3</v>
      </c>
      <c r="R25" s="35" t="n">
        <f aca="false">COUNTIF(R13:R22,"F")</f>
        <v>3</v>
      </c>
      <c r="S25" s="35" t="n">
        <f aca="false">COUNTIF(S13:S22,"F")</f>
        <v>3</v>
      </c>
      <c r="T25" s="35" t="n">
        <f aca="false">COUNTIF(T13:T22,"F")</f>
        <v>3</v>
      </c>
      <c r="U25" s="35" t="n">
        <f aca="false">COUNTIF(U13:U22,"F")</f>
        <v>3</v>
      </c>
      <c r="V25" s="35" t="n">
        <f aca="false">COUNTIF(V13:V22,"F")</f>
        <v>1</v>
      </c>
      <c r="W25" s="35" t="n">
        <f aca="false">COUNTIF(W13:W22,"F")</f>
        <v>1</v>
      </c>
      <c r="X25" s="35" t="n">
        <f aca="false">COUNTIF(X13:X22,"F")</f>
        <v>2</v>
      </c>
      <c r="Y25" s="35" t="n">
        <f aca="false">COUNTIF(Y13:Y22,"F")</f>
        <v>2</v>
      </c>
      <c r="Z25" s="35" t="n">
        <f aca="false">COUNTIF(Z13:Z22,"F")</f>
        <v>2</v>
      </c>
      <c r="AA25" s="35" t="n">
        <f aca="false">COUNTIF(AA13:AA22,"F")</f>
        <v>2</v>
      </c>
      <c r="AB25" s="35" t="n">
        <f aca="false">COUNTIF(AB13:AB22,"F")</f>
        <v>2</v>
      </c>
      <c r="AC25" s="35" t="n">
        <f aca="false">COUNTIF(AC13:AC22,"F")</f>
        <v>0</v>
      </c>
      <c r="AD25" s="35" t="n">
        <f aca="false">COUNTIF(AD13:AD22,"F")</f>
        <v>0</v>
      </c>
      <c r="AE25" s="35" t="n">
        <f aca="false">COUNTIF(AE13:AE22,"F")</f>
        <v>3</v>
      </c>
      <c r="AF25" s="35" t="n">
        <f aca="false">COUNTIF(AF13:AF22,"F")</f>
        <v>2</v>
      </c>
      <c r="AG25" s="35" t="n">
        <f aca="false">COUNTIF(AG13:AG22,"F")</f>
        <v>3</v>
      </c>
      <c r="AH25" s="35" t="n">
        <f aca="false">COUNTIF(AH13:AH22,"F")</f>
        <v>3</v>
      </c>
      <c r="AI25" s="36"/>
      <c r="AJ25" s="36"/>
      <c r="AK25" s="36"/>
      <c r="AL25" s="36"/>
      <c r="AM25" s="36"/>
      <c r="AN25" s="37" t="n">
        <f aca="false">COUNTIF(E13:AH22,"F")</f>
        <v>60</v>
      </c>
      <c r="AO25" s="36"/>
      <c r="AP25" s="36"/>
    </row>
    <row r="26" customFormat="false" ht="15" hidden="false" customHeight="true" outlineLevel="0" collapsed="false">
      <c r="B26" s="38" t="s">
        <v>42</v>
      </c>
      <c r="C26" s="38"/>
      <c r="D26" s="38"/>
      <c r="E26" s="39" t="n">
        <f aca="false">COUNTIF(E13:E22,"S")</f>
        <v>3</v>
      </c>
      <c r="F26" s="39" t="n">
        <f aca="false">COUNTIF(F13:F22,"S")</f>
        <v>3</v>
      </c>
      <c r="G26" s="39" t="n">
        <f aca="false">COUNTIF(G13:G22,"S")</f>
        <v>0</v>
      </c>
      <c r="H26" s="39" t="n">
        <f aca="false">COUNTIF(H13:H22,"S")</f>
        <v>0</v>
      </c>
      <c r="I26" s="39" t="n">
        <f aca="false">COUNTIF(I13:I22,"S")</f>
        <v>0</v>
      </c>
      <c r="J26" s="39" t="n">
        <f aca="false">COUNTIF(J13:J22,"S")</f>
        <v>0</v>
      </c>
      <c r="K26" s="39" t="n">
        <f aca="false">COUNTIF(K13:K22,"S")</f>
        <v>3</v>
      </c>
      <c r="L26" s="39" t="n">
        <f aca="false">COUNTIF(L13:L22,"S")</f>
        <v>3</v>
      </c>
      <c r="M26" s="39" t="n">
        <f aca="false">COUNTIF(M13:M22,"S")</f>
        <v>3</v>
      </c>
      <c r="N26" s="39" t="n">
        <f aca="false">COUNTIF(N13:N22,"S")</f>
        <v>3</v>
      </c>
      <c r="O26" s="39" t="n">
        <f aca="false">COUNTIF(O13:O22,"S")</f>
        <v>1</v>
      </c>
      <c r="P26" s="39" t="n">
        <f aca="false">COUNTIF(P13:P22,"S")</f>
        <v>1</v>
      </c>
      <c r="Q26" s="39" t="n">
        <f aca="false">COUNTIF(Q13:Q22,"S")</f>
        <v>2</v>
      </c>
      <c r="R26" s="39" t="n">
        <f aca="false">COUNTIF(R13:R22,"S")</f>
        <v>2</v>
      </c>
      <c r="S26" s="39" t="n">
        <f aca="false">COUNTIF(S13:S22,"S")</f>
        <v>2</v>
      </c>
      <c r="T26" s="39" t="n">
        <f aca="false">COUNTIF(T13:T22,"S")</f>
        <v>2</v>
      </c>
      <c r="U26" s="39" t="n">
        <f aca="false">COUNTIF(U13:U22,"S")</f>
        <v>2</v>
      </c>
      <c r="V26" s="39" t="n">
        <f aca="false">COUNTIF(V13:V22,"S")</f>
        <v>0</v>
      </c>
      <c r="W26" s="39" t="n">
        <f aca="false">COUNTIF(W13:W22,"S")</f>
        <v>0</v>
      </c>
      <c r="X26" s="39" t="n">
        <f aca="false">COUNTIF(X13:X22,"S")</f>
        <v>3</v>
      </c>
      <c r="Y26" s="39" t="n">
        <f aca="false">COUNTIF(Y13:Y22,"S")</f>
        <v>3</v>
      </c>
      <c r="Z26" s="39" t="n">
        <f aca="false">COUNTIF(Z13:Z22,"S")</f>
        <v>3</v>
      </c>
      <c r="AA26" s="39" t="n">
        <f aca="false">COUNTIF(AA13:AA22,"S")</f>
        <v>3</v>
      </c>
      <c r="AB26" s="39" t="n">
        <f aca="false">COUNTIF(AB13:AB22,"S")</f>
        <v>3</v>
      </c>
      <c r="AC26" s="39" t="n">
        <f aca="false">COUNTIF(AC13:AC22,"S")</f>
        <v>1</v>
      </c>
      <c r="AD26" s="39" t="n">
        <f aca="false">COUNTIF(AD13:AD22,"S")</f>
        <v>1</v>
      </c>
      <c r="AE26" s="39" t="n">
        <f aca="false">COUNTIF(AE13:AE22,"S")</f>
        <v>3</v>
      </c>
      <c r="AF26" s="39" t="n">
        <f aca="false">COUNTIF(AF13:AF22,"S")</f>
        <v>4</v>
      </c>
      <c r="AG26" s="39" t="n">
        <f aca="false">COUNTIF(AG13:AG22,"S")</f>
        <v>3</v>
      </c>
      <c r="AH26" s="39" t="n">
        <f aca="false">COUNTIF(AH13:AH22,"S")</f>
        <v>3</v>
      </c>
      <c r="AI26" s="40"/>
      <c r="AJ26" s="40"/>
      <c r="AK26" s="40"/>
      <c r="AL26" s="40"/>
      <c r="AM26" s="40"/>
      <c r="AN26" s="37" t="n">
        <f aca="false">COUNTIF(E13:AH22,"S")</f>
        <v>60</v>
      </c>
      <c r="AO26" s="40"/>
      <c r="AP26" s="40"/>
    </row>
    <row r="27" customFormat="false" ht="15" hidden="false" customHeight="true" outlineLevel="0" collapsed="false">
      <c r="B27" s="41" t="s">
        <v>43</v>
      </c>
      <c r="C27" s="41"/>
      <c r="D27" s="41"/>
      <c r="E27" s="35" t="n">
        <f aca="false">COUNTIF(E13:E22,"N")</f>
        <v>3</v>
      </c>
      <c r="F27" s="35" t="n">
        <f aca="false">COUNTIF(F13:F22,"N")</f>
        <v>3</v>
      </c>
      <c r="G27" s="35" t="n">
        <f aca="false">COUNTIF(G13:G22,"N")</f>
        <v>0</v>
      </c>
      <c r="H27" s="35" t="n">
        <f aca="false">COUNTIF(H13:H22,"N")</f>
        <v>0</v>
      </c>
      <c r="I27" s="35" t="n">
        <f aca="false">COUNTIF(I13:I22,"N")</f>
        <v>0</v>
      </c>
      <c r="J27" s="35" t="n">
        <f aca="false">COUNTIF(J13:J22,"N")</f>
        <v>0</v>
      </c>
      <c r="K27" s="35" t="n">
        <f aca="false">COUNTIF(K13:K22,"N")</f>
        <v>3</v>
      </c>
      <c r="L27" s="35" t="n">
        <f aca="false">COUNTIF(L13:L22,"N")</f>
        <v>2</v>
      </c>
      <c r="M27" s="35" t="n">
        <f aca="false">COUNTIF(M13:M22,"N")</f>
        <v>2</v>
      </c>
      <c r="N27" s="35" t="n">
        <f aca="false">COUNTIF(N13:N22,"N")</f>
        <v>3</v>
      </c>
      <c r="O27" s="35" t="n">
        <f aca="false">COUNTIF(O13:O22,"N")</f>
        <v>0</v>
      </c>
      <c r="P27" s="35" t="n">
        <f aca="false">COUNTIF(P13:P22,"N")</f>
        <v>0</v>
      </c>
      <c r="Q27" s="35" t="n">
        <f aca="false">COUNTIF(Q13:Q22,"N")</f>
        <v>3</v>
      </c>
      <c r="R27" s="35" t="n">
        <f aca="false">COUNTIF(R13:R22,"N")</f>
        <v>3</v>
      </c>
      <c r="S27" s="35" t="n">
        <f aca="false">COUNTIF(S13:S22,"N")</f>
        <v>3</v>
      </c>
      <c r="T27" s="35" t="n">
        <f aca="false">COUNTIF(T13:T22,"N")</f>
        <v>3</v>
      </c>
      <c r="U27" s="35" t="n">
        <f aca="false">COUNTIF(U13:U22,"N")</f>
        <v>3</v>
      </c>
      <c r="V27" s="35" t="n">
        <f aca="false">COUNTIF(V13:V22,"N")</f>
        <v>0</v>
      </c>
      <c r="W27" s="35" t="n">
        <f aca="false">COUNTIF(W13:W22,"N")</f>
        <v>0</v>
      </c>
      <c r="X27" s="35" t="n">
        <f aca="false">COUNTIF(X13:X22,"N")</f>
        <v>3</v>
      </c>
      <c r="Y27" s="35" t="n">
        <f aca="false">COUNTIF(Y13:Y22,"N")</f>
        <v>4</v>
      </c>
      <c r="Z27" s="35" t="n">
        <f aca="false">COUNTIF(Z13:Z22,"N")</f>
        <v>4</v>
      </c>
      <c r="AA27" s="35" t="n">
        <f aca="false">COUNTIF(AA13:AA22,"N")</f>
        <v>3</v>
      </c>
      <c r="AB27" s="35" t="n">
        <f aca="false">COUNTIF(AB13:AB22,"N")</f>
        <v>3</v>
      </c>
      <c r="AC27" s="35" t="n">
        <f aca="false">COUNTIF(AC13:AC22,"N")</f>
        <v>0</v>
      </c>
      <c r="AD27" s="35" t="n">
        <f aca="false">COUNTIF(AD13:AD22,"N")</f>
        <v>0</v>
      </c>
      <c r="AE27" s="35" t="n">
        <f aca="false">COUNTIF(AE13:AE22,"N")</f>
        <v>3</v>
      </c>
      <c r="AF27" s="35" t="n">
        <f aca="false">COUNTIF(AF13:AF22,"N")</f>
        <v>3</v>
      </c>
      <c r="AG27" s="35" t="n">
        <f aca="false">COUNTIF(AG13:AG22,"N")</f>
        <v>3</v>
      </c>
      <c r="AH27" s="35" t="n">
        <f aca="false">COUNTIF(AH13:AH22,"N")</f>
        <v>3</v>
      </c>
      <c r="AI27" s="36"/>
      <c r="AJ27" s="36"/>
      <c r="AK27" s="36"/>
      <c r="AL27" s="36"/>
      <c r="AM27" s="36"/>
      <c r="AN27" s="37" t="n">
        <f aca="false">COUNTIF(E13:AH22,"N")</f>
        <v>60</v>
      </c>
      <c r="AO27" s="36"/>
      <c r="AP27" s="36"/>
    </row>
    <row r="28" customFormat="false" ht="15.75" hidden="false" customHeight="true" outlineLevel="0" collapsed="false">
      <c r="B28" s="42" t="s">
        <v>44</v>
      </c>
      <c r="C28" s="42"/>
      <c r="D28" s="42"/>
      <c r="E28" s="43" t="n">
        <f aca="false">SUM(E25:E27)</f>
        <v>9</v>
      </c>
      <c r="F28" s="43" t="n">
        <f aca="false">SUM(F25:F27)</f>
        <v>9</v>
      </c>
      <c r="G28" s="43" t="n">
        <f aca="false">SUM(G25:G27)</f>
        <v>0</v>
      </c>
      <c r="H28" s="43" t="n">
        <f aca="false">SUM(H25:H27)</f>
        <v>1</v>
      </c>
      <c r="I28" s="43" t="n">
        <f aca="false">SUM(I25:I27)</f>
        <v>1</v>
      </c>
      <c r="J28" s="43" t="n">
        <f aca="false">SUM(J25:J27)</f>
        <v>0</v>
      </c>
      <c r="K28" s="43" t="n">
        <f aca="false">SUM(K25:K27)</f>
        <v>9</v>
      </c>
      <c r="L28" s="43" t="n">
        <f aca="false">SUM(L25:L27)</f>
        <v>9</v>
      </c>
      <c r="M28" s="43" t="n">
        <f aca="false">SUM(M25:M27)</f>
        <v>9</v>
      </c>
      <c r="N28" s="43" t="n">
        <f aca="false">SUM(N25:N27)</f>
        <v>9</v>
      </c>
      <c r="O28" s="43" t="n">
        <f aca="false">SUM(O25:O27)</f>
        <v>1</v>
      </c>
      <c r="P28" s="43" t="n">
        <f aca="false">SUM(P25:P27)</f>
        <v>1</v>
      </c>
      <c r="Q28" s="43" t="n">
        <f aca="false">SUM(Q25:Q27)</f>
        <v>8</v>
      </c>
      <c r="R28" s="43" t="n">
        <f aca="false">SUM(R25:R27)</f>
        <v>8</v>
      </c>
      <c r="S28" s="43" t="n">
        <f aca="false">SUM(S25:S27)</f>
        <v>8</v>
      </c>
      <c r="T28" s="43" t="n">
        <f aca="false">SUM(T25:T27)</f>
        <v>8</v>
      </c>
      <c r="U28" s="43" t="n">
        <f aca="false">SUM(U25:U27)</f>
        <v>8</v>
      </c>
      <c r="V28" s="43" t="n">
        <f aca="false">SUM(V25:V27)</f>
        <v>1</v>
      </c>
      <c r="W28" s="43" t="n">
        <f aca="false">SUM(W25:W27)</f>
        <v>1</v>
      </c>
      <c r="X28" s="43" t="n">
        <f aca="false">SUM(X25:X27)</f>
        <v>8</v>
      </c>
      <c r="Y28" s="43" t="n">
        <f aca="false">SUM(Y25:Y27)</f>
        <v>9</v>
      </c>
      <c r="Z28" s="43" t="n">
        <f aca="false">SUM(Z25:Z27)</f>
        <v>9</v>
      </c>
      <c r="AA28" s="43" t="n">
        <f aca="false">SUM(AA25:AA27)</f>
        <v>8</v>
      </c>
      <c r="AB28" s="43" t="n">
        <f aca="false">SUM(AB25:AB27)</f>
        <v>8</v>
      </c>
      <c r="AC28" s="43" t="n">
        <f aca="false">SUM(AC25:AC27)</f>
        <v>1</v>
      </c>
      <c r="AD28" s="43" t="n">
        <f aca="false">SUM(AD25:AD27)</f>
        <v>1</v>
      </c>
      <c r="AE28" s="43" t="n">
        <f aca="false">SUM(AE25:AE27)</f>
        <v>9</v>
      </c>
      <c r="AF28" s="43" t="n">
        <f aca="false">SUM(AF25:AF27)</f>
        <v>9</v>
      </c>
      <c r="AG28" s="43" t="n">
        <f aca="false">SUM(AG25:AG27)</f>
        <v>9</v>
      </c>
      <c r="AH28" s="43" t="n">
        <f aca="false">SUM(AH25:AH27)</f>
        <v>9</v>
      </c>
      <c r="AI28" s="44"/>
      <c r="AJ28" s="44"/>
      <c r="AK28" s="44"/>
      <c r="AL28" s="44"/>
      <c r="AM28" s="44"/>
      <c r="AN28" s="44"/>
      <c r="AO28" s="44"/>
      <c r="AP28" s="44"/>
    </row>
    <row r="29" customFormat="false" ht="6" hidden="false" customHeight="true" outlineLevel="0" collapsed="false"/>
    <row r="30" customFormat="false" ht="18" hidden="false" customHeight="true" outlineLevel="0" collapsed="false">
      <c r="B30" s="33" t="s">
        <v>45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</row>
    <row r="31" customFormat="false" ht="16.5" hidden="false" customHeight="true" outlineLevel="0" collapsed="false">
      <c r="B31" s="45" t="s">
        <v>16</v>
      </c>
      <c r="C31" s="46" t="s">
        <v>46</v>
      </c>
      <c r="D31" s="46"/>
      <c r="E31" s="46"/>
      <c r="F31" s="46"/>
      <c r="G31" s="46"/>
      <c r="H31" s="46"/>
      <c r="I31" s="46"/>
      <c r="K31" s="47" t="s">
        <v>17</v>
      </c>
      <c r="L31" s="46" t="s">
        <v>47</v>
      </c>
      <c r="M31" s="46"/>
      <c r="N31" s="46"/>
      <c r="O31" s="46"/>
      <c r="P31" s="46"/>
      <c r="Q31" s="46"/>
      <c r="R31" s="46"/>
      <c r="T31" s="48" t="s">
        <v>18</v>
      </c>
      <c r="U31" s="46" t="s">
        <v>48</v>
      </c>
      <c r="V31" s="46"/>
      <c r="W31" s="46"/>
      <c r="X31" s="46"/>
      <c r="Y31" s="46"/>
      <c r="Z31" s="46"/>
      <c r="AA31" s="46"/>
    </row>
    <row r="32" customFormat="false" ht="16.5" hidden="false" customHeight="true" outlineLevel="0" collapsed="false">
      <c r="B32" s="49" t="s">
        <v>19</v>
      </c>
      <c r="C32" s="46" t="s">
        <v>49</v>
      </c>
      <c r="D32" s="46"/>
      <c r="E32" s="46"/>
      <c r="F32" s="46"/>
      <c r="G32" s="46"/>
      <c r="H32" s="46"/>
      <c r="I32" s="46"/>
      <c r="K32" s="50" t="s">
        <v>20</v>
      </c>
      <c r="L32" s="46" t="s">
        <v>50</v>
      </c>
      <c r="M32" s="46"/>
      <c r="N32" s="46"/>
      <c r="O32" s="46"/>
      <c r="P32" s="46"/>
      <c r="Q32" s="46"/>
      <c r="R32" s="46"/>
      <c r="T32" s="51" t="s">
        <v>28</v>
      </c>
      <c r="U32" s="46" t="s">
        <v>51</v>
      </c>
      <c r="V32" s="46"/>
      <c r="W32" s="46"/>
      <c r="X32" s="46"/>
      <c r="Y32" s="46"/>
      <c r="Z32" s="46"/>
      <c r="AA32" s="46"/>
    </row>
    <row r="34" customFormat="false" ht="18" hidden="false" customHeight="true" outlineLevel="0" collapsed="false">
      <c r="B34" s="33" t="s">
        <v>52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</row>
    <row r="35" customFormat="false" ht="24" hidden="false" customHeight="true" outlineLevel="0" collapsed="false">
      <c r="B35" s="52" t="s">
        <v>53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</row>
    <row r="36" customFormat="false" ht="24" hidden="false" customHeight="true" outlineLevel="0" collapsed="false">
      <c r="B36" s="52" t="s">
        <v>54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</row>
    <row r="37" customFormat="false" ht="24" hidden="false" customHeight="true" outlineLevel="0" collapsed="false">
      <c r="B37" s="52" t="s">
        <v>55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</row>
    <row r="38" customFormat="false" ht="24" hidden="false" customHeight="true" outlineLevel="0" collapsed="false">
      <c r="B38" s="52" t="s">
        <v>56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</row>
  </sheetData>
  <mergeCells count="49">
    <mergeCell ref="B2:L3"/>
    <mergeCell ref="M2:AP3"/>
    <mergeCell ref="B4:AP4"/>
    <mergeCell ref="B6:AP6"/>
    <mergeCell ref="B7:D7"/>
    <mergeCell ref="E7:G7"/>
    <mergeCell ref="I7:K7"/>
    <mergeCell ref="L7:N7"/>
    <mergeCell ref="P7:U7"/>
    <mergeCell ref="V7:W7"/>
    <mergeCell ref="Y7:AE7"/>
    <mergeCell ref="AF7:AG7"/>
    <mergeCell ref="AH7:AI7"/>
    <mergeCell ref="AJ7:AK7"/>
    <mergeCell ref="B8:E8"/>
    <mergeCell ref="F8:I8"/>
    <mergeCell ref="K8:N8"/>
    <mergeCell ref="O8:T8"/>
    <mergeCell ref="V8:Y8"/>
    <mergeCell ref="Z8:AC8"/>
    <mergeCell ref="B10:AP10"/>
    <mergeCell ref="B11:B12"/>
    <mergeCell ref="C11:C12"/>
    <mergeCell ref="D11:D12"/>
    <mergeCell ref="AI11:AI12"/>
    <mergeCell ref="AJ11:AJ12"/>
    <mergeCell ref="AK11:AK12"/>
    <mergeCell ref="AL11:AL12"/>
    <mergeCell ref="AM11:AM12"/>
    <mergeCell ref="AN11:AN12"/>
    <mergeCell ref="AO11:AO12"/>
    <mergeCell ref="AP11:AP12"/>
    <mergeCell ref="B24:AP24"/>
    <mergeCell ref="B25:D25"/>
    <mergeCell ref="B26:D26"/>
    <mergeCell ref="B27:D27"/>
    <mergeCell ref="B28:D28"/>
    <mergeCell ref="B30:AP30"/>
    <mergeCell ref="C31:I31"/>
    <mergeCell ref="L31:R31"/>
    <mergeCell ref="U31:AA31"/>
    <mergeCell ref="C32:I32"/>
    <mergeCell ref="L32:R32"/>
    <mergeCell ref="U32:AA32"/>
    <mergeCell ref="B34:AP34"/>
    <mergeCell ref="B35:AP35"/>
    <mergeCell ref="B36:AP36"/>
    <mergeCell ref="B37:AP37"/>
    <mergeCell ref="B38:AP38"/>
  </mergeCells>
  <conditionalFormatting sqref="E13:AH22">
    <cfRule type="cellIs" priority="2" operator="equal" aboveAverage="0" equalAverage="0" bottom="0" percent="0" rank="0" text="" dxfId="0">
      <formula>"F"</formula>
    </cfRule>
    <cfRule type="cellIs" priority="3" operator="equal" aboveAverage="0" equalAverage="0" bottom="0" percent="0" rank="0" text="" dxfId="1">
      <formula>"S"</formula>
    </cfRule>
    <cfRule type="cellIs" priority="4" operator="equal" aboveAverage="0" equalAverage="0" bottom="0" percent="0" rank="0" text="" dxfId="2">
      <formula>"N"</formula>
    </cfRule>
    <cfRule type="cellIs" priority="5" operator="equal" aboveAverage="0" equalAverage="0" bottom="0" percent="0" rank="0" text="" dxfId="3">
      <formula>"U"</formula>
    </cfRule>
    <cfRule type="cellIs" priority="6" operator="equal" aboveAverage="0" equalAverage="0" bottom="0" percent="0" rank="0" text="" dxfId="4">
      <formula>"K"</formula>
    </cfRule>
    <cfRule type="expression" priority="7" aboveAverage="0" equalAverage="0" bottom="0" percent="0" rank="0" text="" dxfId="5">
      <formula>COUNTIF(Feiertage,E$11)&gt;0</formula>
    </cfRule>
    <cfRule type="expression" priority="8" aboveAverage="0" equalAverage="0" bottom="0" percent="0" rank="0" text="" dxfId="6">
      <formula>OR(WEEKDAY(E$11,2)=6,WEEKDAY(E$11,2)=7)</formula>
    </cfRule>
  </conditionalFormatting>
  <conditionalFormatting sqref="AP13:AP22">
    <cfRule type="cellIs" priority="9" operator="lessThan" aboveAverage="0" equalAverage="0" bottom="0" percent="0" rank="0" text="" dxfId="7">
      <formula>0</formula>
    </cfRule>
    <cfRule type="cellIs" priority="10" operator="greaterThanOrEqual" aboveAverage="0" equalAverage="0" bottom="0" percent="0" rank="0" text="" dxfId="8">
      <formula>0</formula>
    </cfRule>
  </conditionalFormatting>
  <conditionalFormatting sqref="E25:AH25">
    <cfRule type="expression" priority="11" aboveAverage="0" equalAverage="0" bottom="0" percent="0" rank="0" text="" dxfId="9">
      <formula>AND(WEEKDAY(E$11,2)&lt;6,COUNTIF(Feiertage,E$11)=0,E25&lt;$AF$7)</formula>
    </cfRule>
  </conditionalFormatting>
  <conditionalFormatting sqref="E26:AH26">
    <cfRule type="expression" priority="12" aboveAverage="0" equalAverage="0" bottom="0" percent="0" rank="0" text="" dxfId="9">
      <formula>AND(WEEKDAY(E$11,2)&lt;6,COUNTIF(Feiertage,E$11)=0,E26&lt;$AH$7)</formula>
    </cfRule>
  </conditionalFormatting>
  <conditionalFormatting sqref="E27:AH27">
    <cfRule type="expression" priority="13" aboveAverage="0" equalAverage="0" bottom="0" percent="0" rank="0" text="" dxfId="9">
      <formula>AND(WEEKDAY(E$11,2)&lt;6,COUNTIF(Feiertage,E$11)=0,E27&lt;$AJ$7)</formula>
    </cfRule>
  </conditionalFormatting>
  <dataValidations count="1">
    <dataValidation allowBlank="true" error="Gültige Kürzel: F, S, N, U, K, –." errorStyle="stop" errorTitle="Ungültig" operator="between" prompt="F=Früh · S=Spät · N=Nacht · U=Urlaub · K=Krank · –=Frei" promptTitle="Schicht" showDropDown="false" showErrorMessage="false" showInputMessage="false" sqref="E13:AH22" type="list">
      <formula1>"F,S,N,U,K,–"</formula1>
      <formula2>0</formula2>
    </dataValidation>
  </dataValidations>
  <printOptions headings="false" gridLines="false" gridLinesSet="true" horizontalCentered="false" verticalCentered="false"/>
  <pageMargins left="0.2" right="0.2" top="0.3" bottom="0.3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2026-09-05T10:04:15Z</dcterms:created>
  <dc:creator>openpyxl</dc:creator>
  <dc:description/>
  <dc:language>en-US</dc:language>
  <cp:lastModifiedBy/>
  <dcterms:modified xsi:type="dcterms:W3CDTF">2026-09-05T10:04:16Z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