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chichtplan" sheetId="1" state="visible" r:id="rId3"/>
    <sheet name="Legende &amp; Einstellungen" sheetId="2" state="visible" r:id="rId4"/>
  </sheets>
  <definedNames>
    <definedName function="false" hidden="false" localSheetId="0" name="_xlnm.Print_Area" vbProcedure="false">Schichtplan!$A$1:$AP$31</definedName>
    <definedName function="false" hidden="false" localSheetId="0" name="_xlnm.Print_Titles" vbProcedure="false">Schichtplan!$B:$F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S6" authorId="0">
      <text>
        <r>
          <rPr>
            <sz val="10"/>
            <rFont val="Arial"/>
            <family val="2"/>
          </rPr>
          <t xml:space="preserve">Startdatum des Monats hier ändern – Tage, Wochentage, Monatsname und alle Berechnungen aktualisieren sich automatisch.</t>
        </r>
      </text>
    </comment>
  </commentList>
</comments>
</file>

<file path=xl/sharedStrings.xml><?xml version="1.0" encoding="utf-8"?>
<sst xmlns="http://schemas.openxmlformats.org/spreadsheetml/2006/main" count="437" uniqueCount="89">
  <si>
    <t xml:space="preserve">SCHICHTPLAN</t>
  </si>
  <si>
    <t xml:space="preserve">Monatsübersicht  ·  Personaleinsatzplanung</t>
  </si>
  <si>
    <t xml:space="preserve">Muster GmbH</t>
  </si>
  <si>
    <t xml:space="preserve">UNTERNEHMEN</t>
  </si>
  <si>
    <t xml:space="preserve">ABTEILUNG</t>
  </si>
  <si>
    <t xml:space="preserve">PLANUNGSMONAT</t>
  </si>
  <si>
    <t xml:space="preserve">STARTDATUM</t>
  </si>
  <si>
    <t xml:space="preserve">VERANTWORTLICH</t>
  </si>
  <si>
    <t xml:space="preserve">STAND</t>
  </si>
  <si>
    <t xml:space="preserve">Betrieb / Team A</t>
  </si>
  <si>
    <t xml:space="preserve">Schichtleitung</t>
  </si>
  <si>
    <t xml:space="preserve">F</t>
  </si>
  <si>
    <t xml:space="preserve">Frühdienst</t>
  </si>
  <si>
    <t xml:space="preserve">S</t>
  </si>
  <si>
    <t xml:space="preserve">Spätdienst</t>
  </si>
  <si>
    <t xml:space="preserve">N</t>
  </si>
  <si>
    <t xml:space="preserve">Nachtdienst</t>
  </si>
  <si>
    <t xml:space="preserve">U</t>
  </si>
  <si>
    <t xml:space="preserve">Urlaub</t>
  </si>
  <si>
    <t xml:space="preserve">K</t>
  </si>
  <si>
    <t xml:space="preserve">Krank</t>
  </si>
  <si>
    <t xml:space="preserve">FR</t>
  </si>
  <si>
    <t xml:space="preserve">Frei</t>
  </si>
  <si>
    <t xml:space="preserve">Nr.</t>
  </si>
  <si>
    <t xml:space="preserve">Mitarbeiter/in</t>
  </si>
  <si>
    <t xml:space="preserve">Funktion</t>
  </si>
  <si>
    <t xml:space="preserve">Std./Wo.</t>
  </si>
  <si>
    <t xml:space="preserve">€/Std</t>
  </si>
  <si>
    <t xml:space="preserve">Schichten</t>
  </si>
  <si>
    <t xml:space="preserve">Ist-Std.</t>
  </si>
  <si>
    <t xml:space="preserve">Brutto €</t>
  </si>
  <si>
    <t xml:space="preserve">Anna Berger</t>
  </si>
  <si>
    <t xml:space="preserve">Jonas Keller</t>
  </si>
  <si>
    <t xml:space="preserve">Fachkraft</t>
  </si>
  <si>
    <t xml:space="preserve">Pelin Aydın</t>
  </si>
  <si>
    <t xml:space="preserve">Markus Schröder</t>
  </si>
  <si>
    <t xml:space="preserve">Springer</t>
  </si>
  <si>
    <t xml:space="preserve">Lena Hoffmann</t>
  </si>
  <si>
    <t xml:space="preserve">David Neumann</t>
  </si>
  <si>
    <t xml:space="preserve">Sofia Wagner</t>
  </si>
  <si>
    <t xml:space="preserve">Auszubildende/r</t>
  </si>
  <si>
    <t xml:space="preserve">Tobias Fischer</t>
  </si>
  <si>
    <t xml:space="preserve">Mira Lindqvist</t>
  </si>
  <si>
    <t xml:space="preserve">Aushilfe</t>
  </si>
  <si>
    <t xml:space="preserve">Felix Braun</t>
  </si>
  <si>
    <t xml:space="preserve">GESAMT / MONAT</t>
  </si>
  <si>
    <t xml:space="preserve">BESETZUNG JE TAG  (Ist / Minimum)</t>
  </si>
  <si>
    <t xml:space="preserve">Summe Monat</t>
  </si>
  <si>
    <t xml:space="preserve">Frühdienst (F)</t>
  </si>
  <si>
    <t xml:space="preserve">Spätdienst (S)</t>
  </si>
  <si>
    <t xml:space="preserve">Nachtdienst (N)</t>
  </si>
  <si>
    <t xml:space="preserve">Anwesend gesamt</t>
  </si>
  <si>
    <t xml:space="preserve">Kürzel je Tag per Dropdown wählen · Zellen färben sich automatisch · eine rote Besetzungszahl liegt unter der Mindestbesetzung. Codes, Zeiten und Mindestbesetzung im Blatt „Legende &amp; Einstellungen“ anpassen.</t>
  </si>
  <si>
    <t xml:space="preserve">Hinweis: allgemeine Orientierungshilfe, keine arbeitsrechtliche Beratung. Beispieldaten – bitte durch eigene Werte ersetzen.</t>
  </si>
  <si>
    <t xml:space="preserve">LEGENDE &amp; EINSTELLUNGEN</t>
  </si>
  <si>
    <t xml:space="preserve">1 · Schichtcodes &amp; Zeiten</t>
  </si>
  <si>
    <t xml:space="preserve">Code</t>
  </si>
  <si>
    <t xml:space="preserve">Bezeichnung</t>
  </si>
  <si>
    <t xml:space="preserve">Von</t>
  </si>
  <si>
    <t xml:space="preserve">Bis</t>
  </si>
  <si>
    <t xml:space="preserve">Std./Schicht</t>
  </si>
  <si>
    <t xml:space="preserve">Anrechnung</t>
  </si>
  <si>
    <t xml:space="preserve">06:00</t>
  </si>
  <si>
    <t xml:space="preserve">14:00</t>
  </si>
  <si>
    <t xml:space="preserve">Arbeitszeit</t>
  </si>
  <si>
    <t xml:space="preserve">22:00</t>
  </si>
  <si>
    <t xml:space="preserve">–</t>
  </si>
  <si>
    <t xml:space="preserve">Abwesenheit</t>
  </si>
  <si>
    <t xml:space="preserve">frei</t>
  </si>
  <si>
    <t xml:space="preserve">Std./Schicht bearbeiten → Ist-Stunden &amp; Kosten im Plan rechnen automatisch nach.</t>
  </si>
  <si>
    <t xml:space="preserve">2 · Mindestbesetzung je Schicht</t>
  </si>
  <si>
    <t xml:space="preserve">Diese Werte steuern die rote Warnung in der Besetzungszeile des Plans.</t>
  </si>
  <si>
    <t xml:space="preserve">3 · Berechnung &amp; Kosten</t>
  </si>
  <si>
    <t xml:space="preserve">•  Ist-Stunden  =  Anzahl geplanter Schichten × Std./Schicht (Codes F, S, N).</t>
  </si>
  <si>
    <t xml:space="preserve">•  Brutto/Monat  =  Ist-Stunden × €/Std der Person (Beispielwerte, bitte anpassen).</t>
  </si>
  <si>
    <t xml:space="preserve">•  U (Urlaub) und K (Krank) zählen als Abwesenheit mit 0 Arbeitsstunden.</t>
  </si>
  <si>
    <t xml:space="preserve">4 · Rechtliche Kurzhinweise (ArbZG)</t>
  </si>
  <si>
    <t xml:space="preserve">•  Höchstarbeitszeit i. d. R. 8 Std./Werktag, vorübergehend bis 10 Std. mit Ausgleich.</t>
  </si>
  <si>
    <t xml:space="preserve">•  Mindestruhezeit von 11 Stunden zwischen zwei Schichten.</t>
  </si>
  <si>
    <t xml:space="preserve">•  Ruhepausen: ab 6 Std. mind. 30 Min., ab 9 Std. mind. 45 Min.</t>
  </si>
  <si>
    <t xml:space="preserve">•  Nachtarbeit nach § 6 ArbZG gesondert regeln (Ausgleich, arbeitsmed. Vorsorge).</t>
  </si>
  <si>
    <t xml:space="preserve">•  Ausgehängte Pläne möglichst mit Vorlauf ändern und mit Betroffenen abstimmen.</t>
  </si>
  <si>
    <t xml:space="preserve">Allgemeine Hinweise – ersetzen keine rechtliche Beratung im Einzelfall.</t>
  </si>
  <si>
    <t xml:space="preserve">5 · So nutzen Sie die Vorlage</t>
  </si>
  <si>
    <t xml:space="preserve">1.  Startdatum des Monats im Feld „Startdatum“ eintragen – Tage, Wochentage und Monatsname folgen automatisch.</t>
  </si>
  <si>
    <t xml:space="preserve">2.  Mitarbeitende, Funktion, Wochenstunden und €/Std in den Spalten B–F erfassen.</t>
  </si>
  <si>
    <t xml:space="preserve">3.  Pro Tag das Kürzel per Dropdown wählen (F/S/N/U/K/FR) – Farbe und Summen aktualisieren sich.</t>
  </si>
  <si>
    <t xml:space="preserve">4.  Mindestbesetzung oben festlegen – Unterdeckung wird in der Besetzungszeile rot markiert.</t>
  </si>
  <si>
    <t xml:space="preserve">5.  Für einen neuen Monat die Datei kopieren und nur das Startdatum ändern.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</si>
</sst>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dd\.mm\.yyyy"/>
    <numFmt numFmtId="166" formatCode="General"/>
    <numFmt numFmtId="167" formatCode="0.0"/>
    <numFmt numFmtId="168" formatCode="#,##0.00&quot; €&quot;"/>
    <numFmt numFmtId="169" formatCode="0"/>
    <numFmt numFmtId="170" formatCode="&quot;min &quot;0"/>
  </numFmts>
  <fonts count="3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4"/>
      <color rgb="FFFFFFFF"/>
      <name val="Calibri"/>
      <family val="0"/>
      <charset val="1"/>
    </font>
    <font>
      <sz val="11"/>
      <color rgb="FFBFE0DC"/>
      <name val="Calibri"/>
      <family val="0"/>
      <charset val="1"/>
    </font>
    <font>
      <b val="true"/>
      <sz val="14"/>
      <color rgb="FFFFFFFF"/>
      <name val="Calibri"/>
      <family val="0"/>
      <charset val="1"/>
    </font>
    <font>
      <b val="true"/>
      <sz val="8"/>
      <color rgb="FF6B7A79"/>
      <name val="Calibri"/>
      <family val="0"/>
      <charset val="1"/>
    </font>
    <font>
      <b val="true"/>
      <sz val="11"/>
      <color rgb="FF1F2A2A"/>
      <name val="Calibri"/>
      <family val="0"/>
      <charset val="1"/>
    </font>
    <font>
      <b val="true"/>
      <sz val="11"/>
      <color rgb="FF134E4A"/>
      <name val="Calibri"/>
      <family val="0"/>
      <charset val="1"/>
    </font>
    <font>
      <b val="true"/>
      <sz val="9"/>
      <color rgb="FF1F3B57"/>
      <name val="Calibri"/>
      <family val="0"/>
      <charset val="1"/>
    </font>
    <font>
      <sz val="9"/>
      <color rgb="FF1F2A2A"/>
      <name val="Calibri"/>
      <family val="0"/>
      <charset val="1"/>
    </font>
    <font>
      <b val="true"/>
      <sz val="9"/>
      <color rgb="FF7A4B12"/>
      <name val="Calibri"/>
      <family val="0"/>
      <charset val="1"/>
    </font>
    <font>
      <b val="true"/>
      <sz val="9"/>
      <color rgb="FFFFFFFF"/>
      <name val="Calibri"/>
      <family val="0"/>
      <charset val="1"/>
    </font>
    <font>
      <b val="true"/>
      <sz val="9"/>
      <color rgb="FF3A5A2A"/>
      <name val="Calibri"/>
      <family val="0"/>
      <charset val="1"/>
    </font>
    <font>
      <b val="true"/>
      <sz val="9"/>
      <color rgb="FF8A2E28"/>
      <name val="Calibri"/>
      <family val="0"/>
      <charset val="1"/>
    </font>
    <font>
      <b val="true"/>
      <sz val="9"/>
      <color rgb="FF8A9391"/>
      <name val="Calibri"/>
      <family val="0"/>
      <charset val="1"/>
    </font>
    <font>
      <b val="true"/>
      <sz val="8"/>
      <color rgb="FFC7DAD8"/>
      <name val="Calibri"/>
      <family val="0"/>
      <charset val="1"/>
    </font>
    <font>
      <sz val="9"/>
      <color rgb="FF6B7A79"/>
      <name val="Calibri"/>
      <family val="0"/>
      <charset val="1"/>
    </font>
    <font>
      <b val="true"/>
      <sz val="10"/>
      <color rgb="FF1F2A2A"/>
      <name val="Calibri"/>
      <family val="0"/>
      <charset val="1"/>
    </font>
    <font>
      <b val="true"/>
      <sz val="9"/>
      <color rgb="FF1F2A2A"/>
      <name val="Calibri"/>
      <family val="0"/>
      <charset val="1"/>
    </font>
    <font>
      <b val="true"/>
      <sz val="10"/>
      <color rgb="FFFFFFFF"/>
      <name val="Calibri"/>
      <family val="0"/>
      <charset val="1"/>
    </font>
    <font>
      <b val="true"/>
      <sz val="10"/>
      <color rgb="FF134E4A"/>
      <name val="Calibri"/>
      <family val="0"/>
      <charset val="1"/>
    </font>
    <font>
      <sz val="8"/>
      <color rgb="FF6B7A79"/>
      <name val="Calibri"/>
      <family val="0"/>
      <charset val="1"/>
    </font>
    <font>
      <b val="true"/>
      <sz val="9"/>
      <color rgb="FF134E4A"/>
      <name val="Calibri"/>
      <family val="0"/>
      <charset val="1"/>
    </font>
    <font>
      <i val="true"/>
      <sz val="8"/>
      <color rgb="FF6B7A79"/>
      <name val="Calibri"/>
      <family val="0"/>
      <charset val="1"/>
    </font>
    <font>
      <sz val="10"/>
      <name val="Arial"/>
      <family val="2"/>
    </font>
    <font>
      <b val="true"/>
      <sz val="18"/>
      <color rgb="FFFFFFFF"/>
      <name val="Calibri"/>
      <family val="0"/>
      <charset val="1"/>
    </font>
    <font>
      <b val="true"/>
      <sz val="11"/>
      <color rgb="FFFFFFFF"/>
      <name val="Calibri"/>
      <family val="0"/>
      <charset val="1"/>
    </font>
    <font>
      <b val="true"/>
      <sz val="10"/>
      <color rgb="FF1F3B57"/>
      <name val="Calibri"/>
      <family val="0"/>
      <charset val="1"/>
    </font>
    <font>
      <b val="true"/>
      <sz val="10"/>
      <color rgb="FF7A4B12"/>
      <name val="Calibri"/>
      <family val="0"/>
      <charset val="1"/>
    </font>
    <font>
      <b val="true"/>
      <sz val="10"/>
      <color rgb="FF3A5A2A"/>
      <name val="Calibri"/>
      <family val="0"/>
      <charset val="1"/>
    </font>
    <font>
      <b val="true"/>
      <sz val="10"/>
      <color rgb="FF8A2E28"/>
      <name val="Calibri"/>
      <family val="0"/>
      <charset val="1"/>
    </font>
    <font>
      <b val="true"/>
      <sz val="10"/>
      <color rgb="FF8A9391"/>
      <name val="Calibri"/>
      <family val="0"/>
      <charset val="1"/>
    </font>
  </fonts>
  <fills count="18">
    <fill>
      <patternFill patternType="none"/>
    </fill>
    <fill>
      <patternFill patternType="gray125"/>
    </fill>
    <fill>
      <patternFill patternType="solid">
        <fgColor rgb="FF134E4A"/>
        <bgColor rgb="FF0F3D3A"/>
      </patternFill>
    </fill>
    <fill>
      <patternFill patternType="solid">
        <fgColor rgb="FFDCEBF2"/>
        <bgColor rgb="FFE4EDEC"/>
      </patternFill>
    </fill>
    <fill>
      <patternFill patternType="solid">
        <fgColor rgb="FFFBE8CE"/>
        <bgColor rgb="FFE9EBEA"/>
      </patternFill>
    </fill>
    <fill>
      <patternFill patternType="solid">
        <fgColor rgb="FF2C3E5C"/>
        <bgColor rgb="FF1F3B57"/>
      </patternFill>
    </fill>
    <fill>
      <patternFill patternType="solid">
        <fgColor rgb="FFDEEBD3"/>
        <bgColor rgb="FFD8E6E4"/>
      </patternFill>
    </fill>
    <fill>
      <patternFill patternType="solid">
        <fgColor rgb="FFF6D6D2"/>
        <bgColor rgb="FFFBE8CE"/>
      </patternFill>
    </fill>
    <fill>
      <patternFill patternType="solid">
        <fgColor rgb="FFEDEFEF"/>
        <bgColor rgb="FFEAF1F0"/>
      </patternFill>
    </fill>
    <fill>
      <patternFill patternType="solid">
        <fgColor rgb="FF0F3D3A"/>
        <bgColor rgb="FF1F3B57"/>
      </patternFill>
    </fill>
    <fill>
      <patternFill patternType="solid">
        <fgColor rgb="FF1C6E68"/>
        <bgColor rgb="FF008080"/>
      </patternFill>
    </fill>
    <fill>
      <patternFill patternType="solid">
        <fgColor rgb="FFFFFFFF"/>
        <bgColor rgb="FFF7F9F9"/>
      </patternFill>
    </fill>
    <fill>
      <patternFill patternType="solid">
        <fgColor rgb="FFF3F7F6"/>
        <bgColor rgb="FFF7F9F9"/>
      </patternFill>
    </fill>
    <fill>
      <patternFill patternType="solid">
        <fgColor rgb="FFF7F9F9"/>
        <bgColor rgb="FFF3F7F6"/>
      </patternFill>
    </fill>
    <fill>
      <patternFill patternType="solid">
        <fgColor rgb="FFEAF1F0"/>
        <bgColor rgb="FFEDEFEF"/>
      </patternFill>
    </fill>
    <fill>
      <patternFill patternType="solid">
        <fgColor rgb="FFD8E6E4"/>
        <bgColor rgb="FFDCEBF2"/>
      </patternFill>
    </fill>
    <fill>
      <patternFill patternType="solid">
        <fgColor rgb="FFE4EDEC"/>
        <bgColor rgb="FFE9EBEA"/>
      </patternFill>
    </fill>
    <fill>
      <patternFill patternType="solid">
        <fgColor rgb="FFFFF6E8"/>
        <bgColor rgb="FFF7F9F9"/>
      </patternFill>
    </fill>
  </fills>
  <borders count="4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C3CDCC"/>
      </bottom>
      <diagonal/>
    </border>
    <border diagonalUp="false" diagonalDown="false">
      <left style="thin">
        <color rgb="FFC3CDCC"/>
      </left>
      <right style="thin">
        <color rgb="FFC3CDCC"/>
      </right>
      <top style="thin">
        <color rgb="FFC3CDCC"/>
      </top>
      <bottom style="thin">
        <color rgb="FFC3CDCC"/>
      </bottom>
      <diagonal/>
    </border>
    <border diagonalUp="false" diagonalDown="false">
      <left style="thin">
        <color rgb="FFC3CDCC"/>
      </left>
      <right/>
      <top style="thin">
        <color rgb="FFC3CDCC"/>
      </top>
      <bottom style="thin">
        <color rgb="FFC3CDC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5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2" borderId="0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4" fontId="7" fillId="0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8" fillId="0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9" fillId="0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5" fontId="8" fillId="0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0" fillId="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0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2" fillId="4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5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6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7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8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9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7" fillId="9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1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3" fillId="9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8" fillId="11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9" fillId="11" borderId="2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8" fillId="11" borderId="2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7" fontId="11" fillId="11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11" fillId="11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0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11" fillId="12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20" fillId="12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20" fillId="12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8" fillId="1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9" fillId="13" borderId="2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8" fillId="13" borderId="2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7" fontId="11" fillId="1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11" fillId="1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1" fillId="2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14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22" fillId="15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22" fillId="15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22" fillId="15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10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0" fillId="1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1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0" fillId="16" borderId="3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70" fontId="23" fillId="16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20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24" fillId="15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4" fillId="15" borderId="3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0" fillId="15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24" fillId="14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3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5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7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28" fillId="10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3" fillId="9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9" fillId="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0" fillId="0" borderId="2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1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1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8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0" fillId="4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1" fillId="5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1" fillId="6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2" fillId="7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3" fillId="8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0" fillId="16" borderId="2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1" fillId="16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2" fillId="17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5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5" fillId="0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1" fillId="0" borderId="0" xfId="0" applyFont="true" applyBorder="true" applyAlignment="true" applyProtection="false">
      <alignment horizontal="left" vertical="center" textRotation="0" wrapText="true" indent="1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9">
    <dxf>
      <font>
        <name val="Calibri"/>
        <charset val="1"/>
        <family val="0"/>
        <b val="1"/>
        <color rgb="FF1F3B57"/>
        <sz val="9"/>
      </font>
      <fill>
        <patternFill>
          <bgColor rgb="FFDCEBF2"/>
        </patternFill>
      </fill>
    </dxf>
    <dxf>
      <font>
        <name val="Calibri"/>
        <charset val="1"/>
        <family val="0"/>
        <b val="1"/>
        <color rgb="FF7A4B12"/>
        <sz val="9"/>
      </font>
      <fill>
        <patternFill>
          <bgColor rgb="FFFBE8CE"/>
        </patternFill>
      </fill>
    </dxf>
    <dxf>
      <font>
        <name val="Calibri"/>
        <charset val="1"/>
        <family val="0"/>
        <b val="1"/>
        <color rgb="FFFFFFFF"/>
        <sz val="9"/>
      </font>
      <fill>
        <patternFill>
          <bgColor rgb="FF2C3E5C"/>
        </patternFill>
      </fill>
    </dxf>
    <dxf>
      <font>
        <name val="Calibri"/>
        <charset val="1"/>
        <family val="0"/>
        <b val="1"/>
        <color rgb="FF3A5A2A"/>
        <sz val="9"/>
      </font>
      <fill>
        <patternFill>
          <bgColor rgb="FFDEEBD3"/>
        </patternFill>
      </fill>
    </dxf>
    <dxf>
      <font>
        <name val="Calibri"/>
        <charset val="1"/>
        <family val="0"/>
        <b val="1"/>
        <color rgb="FF8A2E28"/>
        <sz val="9"/>
      </font>
      <fill>
        <patternFill>
          <bgColor rgb="FFF6D6D2"/>
        </patternFill>
      </fill>
    </dxf>
    <dxf>
      <font>
        <name val="Calibri"/>
        <charset val="1"/>
        <family val="0"/>
        <b val="1"/>
        <color rgb="FF8A9391"/>
        <sz val="9"/>
      </font>
      <fill>
        <patternFill>
          <bgColor rgb="FFEDEFEF"/>
        </patternFill>
      </fill>
    </dxf>
    <dxf>
      <fill>
        <patternFill>
          <bgColor rgb="FFF1F3F1"/>
        </patternFill>
      </fill>
    </dxf>
    <dxf>
      <font>
        <name val="Calibri"/>
        <charset val="1"/>
        <family val="0"/>
        <color rgb="FFB7BEBD"/>
      </font>
      <fill>
        <patternFill>
          <bgColor rgb="FFE9EBEA"/>
        </patternFill>
      </fill>
    </dxf>
    <dxf>
      <font>
        <name val="Calibri"/>
        <charset val="1"/>
        <family val="0"/>
        <b val="1"/>
        <color rgb="FF9C2A1C"/>
        <sz val="9"/>
      </font>
      <fill>
        <patternFill>
          <bgColor rgb="FFF3B0A6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E9EBEA"/>
      <rgbColor rgb="FFFF00FF"/>
      <rgbColor rgb="FF00FFFF"/>
      <rgbColor rgb="FF800000"/>
      <rgbColor rgb="FF008000"/>
      <rgbColor rgb="FF000080"/>
      <rgbColor rgb="FF808000"/>
      <rgbColor rgb="FF800080"/>
      <rgbColor rgb="FF1C6E68"/>
      <rgbColor rgb="FFB7BEBD"/>
      <rgbColor rgb="FF6B7A79"/>
      <rgbColor rgb="FFD8E6E4"/>
      <rgbColor rgb="FF8A2E28"/>
      <rgbColor rgb="FFFFF6E8"/>
      <rgbColor rgb="FFDCEBF2"/>
      <rgbColor rgb="FF660066"/>
      <rgbColor rgb="FFF1F3F1"/>
      <rgbColor rgb="FF0066CC"/>
      <rgbColor rgb="FFC7DAD8"/>
      <rgbColor rgb="FF000080"/>
      <rgbColor rgb="FFFF00FF"/>
      <rgbColor rgb="FFEDEFEF"/>
      <rgbColor rgb="FF00FFFF"/>
      <rgbColor rgb="FF800080"/>
      <rgbColor rgb="FF800000"/>
      <rgbColor rgb="FF008080"/>
      <rgbColor rgb="FF0000FF"/>
      <rgbColor rgb="FF00CCFF"/>
      <rgbColor rgb="FFE4EDEC"/>
      <rgbColor rgb="FFDEEBD3"/>
      <rgbColor rgb="FFFBE8CE"/>
      <rgbColor rgb="FFBFE0DC"/>
      <rgbColor rgb="FFF3B0A6"/>
      <rgbColor rgb="FFC3CDCC"/>
      <rgbColor rgb="FFF6D6D2"/>
      <rgbColor rgb="FF3366FF"/>
      <rgbColor rgb="FF33CCCC"/>
      <rgbColor rgb="FFF3F7F6"/>
      <rgbColor rgb="FFEAF1F0"/>
      <rgbColor rgb="FFF7F9F9"/>
      <rgbColor rgb="FFFF6600"/>
      <rgbColor rgb="FF3A5A2A"/>
      <rgbColor rgb="FF8A9391"/>
      <rgbColor rgb="FF0F3D3A"/>
      <rgbColor rgb="FF339966"/>
      <rgbColor rgb="FF134E4A"/>
      <rgbColor rgb="FF1F3B57"/>
      <rgbColor rgb="FF9C2A1C"/>
      <rgbColor rgb="FF7A4B12"/>
      <rgbColor rgb="FF2C3E5C"/>
      <rgbColor rgb="FF1F2A2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2:AP3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6" ySplit="11" topLeftCell="G12" activePane="bottomRight" state="frozen"/>
      <selection pane="topLeft" activeCell="A1" activeCellId="0" sqref="A1"/>
      <selection pane="topRight" activeCell="G1" activeCellId="0" sqref="G1"/>
      <selection pane="bottomLeft" activeCell="A12" activeCellId="0" sqref="A12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.3"/>
    <col collapsed="false" customWidth="true" hidden="false" outlineLevel="0" max="2" min="2" style="0" width="4.2"/>
    <col collapsed="false" customWidth="true" hidden="false" outlineLevel="0" max="3" min="3" style="0" width="22"/>
    <col collapsed="false" customWidth="true" hidden="false" outlineLevel="0" max="4" min="4" style="0" width="16"/>
    <col collapsed="false" customWidth="true" hidden="false" outlineLevel="0" max="5" min="5" style="0" width="8.5"/>
    <col collapsed="false" customWidth="true" hidden="false" outlineLevel="0" max="6" min="6" style="0" width="7.5"/>
    <col collapsed="false" customWidth="true" hidden="false" outlineLevel="0" max="37" min="7" style="0" width="3.7"/>
    <col collapsed="false" customWidth="true" hidden="false" outlineLevel="0" max="38" min="38" style="0" width="8.5"/>
    <col collapsed="false" customWidth="true" hidden="false" outlineLevel="0" max="39" min="39" style="0" width="9"/>
    <col collapsed="false" customWidth="true" hidden="false" outlineLevel="0" max="41" min="40" style="0" width="7.5"/>
    <col collapsed="false" customWidth="true" hidden="false" outlineLevel="0" max="42" min="42" style="0" width="11"/>
  </cols>
  <sheetData>
    <row r="2" customFormat="false" ht="19.5" hidden="false" customHeight="true" outlineLevel="0" collapsed="false">
      <c r="A2" s="1"/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3" t="s">
        <v>1</v>
      </c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4" t="s">
        <v>2</v>
      </c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</row>
    <row r="3" customFormat="false" ht="15.75" hidden="false" customHeight="true" outlineLevel="0" collapsed="false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</row>
    <row r="5" customFormat="false" ht="12.75" hidden="false" customHeight="true" outlineLevel="0" collapsed="false">
      <c r="B5" s="5" t="s">
        <v>3</v>
      </c>
      <c r="C5" s="5"/>
      <c r="D5" s="5"/>
      <c r="E5" s="5"/>
      <c r="F5" s="5" t="s">
        <v>4</v>
      </c>
      <c r="G5" s="5"/>
      <c r="H5" s="5"/>
      <c r="I5" s="5"/>
      <c r="J5" s="5"/>
      <c r="K5" s="5"/>
      <c r="L5" s="5" t="s">
        <v>5</v>
      </c>
      <c r="M5" s="5"/>
      <c r="N5" s="5"/>
      <c r="O5" s="5"/>
      <c r="P5" s="5"/>
      <c r="Q5" s="5"/>
      <c r="R5" s="5"/>
      <c r="S5" s="5" t="s">
        <v>6</v>
      </c>
      <c r="T5" s="5"/>
      <c r="U5" s="5"/>
      <c r="V5" s="5"/>
      <c r="W5" s="5"/>
      <c r="X5" s="5" t="s">
        <v>7</v>
      </c>
      <c r="Y5" s="5"/>
      <c r="Z5" s="5"/>
      <c r="AA5" s="5"/>
      <c r="AB5" s="5"/>
      <c r="AC5" s="5"/>
      <c r="AD5" s="5"/>
      <c r="AE5" s="5" t="s">
        <v>8</v>
      </c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</row>
    <row r="6" customFormat="false" ht="18" hidden="false" customHeight="true" outlineLevel="0" collapsed="false">
      <c r="B6" s="6" t="s">
        <v>2</v>
      </c>
      <c r="C6" s="6"/>
      <c r="D6" s="6"/>
      <c r="E6" s="6"/>
      <c r="F6" s="6" t="s">
        <v>9</v>
      </c>
      <c r="G6" s="6"/>
      <c r="H6" s="6"/>
      <c r="I6" s="6"/>
      <c r="J6" s="6"/>
      <c r="K6" s="6"/>
      <c r="L6" s="7" t="str">
        <f aca="false">CHOOSE(MONTH($S$6),"Januar","Februar","März","April","Mai","Juni","Juli","August","September","Oktober","November","Dezember")&amp;" "&amp;YEAR($S$6)</f>
        <v>März 2027</v>
      </c>
      <c r="M6" s="7"/>
      <c r="N6" s="7"/>
      <c r="O6" s="7"/>
      <c r="P6" s="7"/>
      <c r="Q6" s="7"/>
      <c r="R6" s="7"/>
      <c r="S6" s="8" t="n">
        <v>46447</v>
      </c>
      <c r="T6" s="8"/>
      <c r="U6" s="8"/>
      <c r="V6" s="8"/>
      <c r="W6" s="8"/>
      <c r="X6" s="6" t="s">
        <v>10</v>
      </c>
      <c r="Y6" s="6"/>
      <c r="Z6" s="6"/>
      <c r="AA6" s="6"/>
      <c r="AB6" s="6"/>
      <c r="AC6" s="6"/>
      <c r="AD6" s="6"/>
      <c r="AE6" s="8" t="n">
        <f aca="true">TODAY()</f>
        <v>46270</v>
      </c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</row>
    <row r="8" customFormat="false" ht="16.5" hidden="false" customHeight="true" outlineLevel="0" collapsed="false">
      <c r="B8" s="9" t="s">
        <v>11</v>
      </c>
      <c r="C8" s="10" t="s">
        <v>12</v>
      </c>
      <c r="D8" s="10"/>
      <c r="E8" s="10"/>
      <c r="F8" s="10"/>
      <c r="H8" s="11" t="s">
        <v>13</v>
      </c>
      <c r="I8" s="10" t="s">
        <v>14</v>
      </c>
      <c r="J8" s="10"/>
      <c r="K8" s="10"/>
      <c r="L8" s="10"/>
      <c r="N8" s="12" t="s">
        <v>15</v>
      </c>
      <c r="O8" s="10" t="s">
        <v>16</v>
      </c>
      <c r="P8" s="10"/>
      <c r="Q8" s="10"/>
      <c r="R8" s="10"/>
      <c r="T8" s="13" t="s">
        <v>17</v>
      </c>
      <c r="U8" s="10" t="s">
        <v>18</v>
      </c>
      <c r="V8" s="10"/>
      <c r="W8" s="10"/>
      <c r="X8" s="10"/>
      <c r="Z8" s="14" t="s">
        <v>19</v>
      </c>
      <c r="AA8" s="10" t="s">
        <v>20</v>
      </c>
      <c r="AB8" s="10"/>
      <c r="AC8" s="10"/>
      <c r="AD8" s="10"/>
      <c r="AF8" s="15" t="s">
        <v>21</v>
      </c>
      <c r="AG8" s="10" t="s">
        <v>22</v>
      </c>
      <c r="AH8" s="10"/>
      <c r="AI8" s="10"/>
      <c r="AJ8" s="10"/>
    </row>
    <row r="9" customFormat="false" ht="15" hidden="true" customHeight="false" outlineLevel="0" collapsed="false">
      <c r="G9" s="16" t="n">
        <f aca="false">$S$6</f>
        <v>46447</v>
      </c>
      <c r="H9" s="16" t="n">
        <f aca="false">G9+1</f>
        <v>46448</v>
      </c>
      <c r="I9" s="16" t="n">
        <f aca="false">H9+1</f>
        <v>46449</v>
      </c>
      <c r="J9" s="16" t="n">
        <f aca="false">I9+1</f>
        <v>46450</v>
      </c>
      <c r="K9" s="16" t="n">
        <f aca="false">J9+1</f>
        <v>46451</v>
      </c>
      <c r="L9" s="16" t="n">
        <f aca="false">K9+1</f>
        <v>46452</v>
      </c>
      <c r="M9" s="16" t="n">
        <f aca="false">L9+1</f>
        <v>46453</v>
      </c>
      <c r="N9" s="16" t="n">
        <f aca="false">M9+1</f>
        <v>46454</v>
      </c>
      <c r="O9" s="16" t="n">
        <f aca="false">N9+1</f>
        <v>46455</v>
      </c>
      <c r="P9" s="16" t="n">
        <f aca="false">O9+1</f>
        <v>46456</v>
      </c>
      <c r="Q9" s="16" t="n">
        <f aca="false">P9+1</f>
        <v>46457</v>
      </c>
      <c r="R9" s="16" t="n">
        <f aca="false">Q9+1</f>
        <v>46458</v>
      </c>
      <c r="S9" s="16" t="n">
        <f aca="false">R9+1</f>
        <v>46459</v>
      </c>
      <c r="T9" s="16" t="n">
        <f aca="false">S9+1</f>
        <v>46460</v>
      </c>
      <c r="U9" s="16" t="n">
        <f aca="false">T9+1</f>
        <v>46461</v>
      </c>
      <c r="V9" s="16" t="n">
        <f aca="false">U9+1</f>
        <v>46462</v>
      </c>
      <c r="W9" s="16" t="n">
        <f aca="false">V9+1</f>
        <v>46463</v>
      </c>
      <c r="X9" s="16" t="n">
        <f aca="false">W9+1</f>
        <v>46464</v>
      </c>
      <c r="Y9" s="16" t="n">
        <f aca="false">X9+1</f>
        <v>46465</v>
      </c>
      <c r="Z9" s="16" t="n">
        <f aca="false">Y9+1</f>
        <v>46466</v>
      </c>
      <c r="AA9" s="16" t="n">
        <f aca="false">Z9+1</f>
        <v>46467</v>
      </c>
      <c r="AB9" s="16" t="n">
        <f aca="false">AA9+1</f>
        <v>46468</v>
      </c>
      <c r="AC9" s="16" t="n">
        <f aca="false">AB9+1</f>
        <v>46469</v>
      </c>
      <c r="AD9" s="16" t="n">
        <f aca="false">AC9+1</f>
        <v>46470</v>
      </c>
      <c r="AE9" s="16" t="n">
        <f aca="false">AD9+1</f>
        <v>46471</v>
      </c>
      <c r="AF9" s="16" t="n">
        <f aca="false">AE9+1</f>
        <v>46472</v>
      </c>
      <c r="AG9" s="16" t="n">
        <f aca="false">AF9+1</f>
        <v>46473</v>
      </c>
      <c r="AH9" s="16" t="n">
        <f aca="false">AG9+1</f>
        <v>46474</v>
      </c>
      <c r="AI9" s="16" t="n">
        <f aca="false">AH9+1</f>
        <v>46475</v>
      </c>
      <c r="AJ9" s="16" t="n">
        <f aca="false">AI9+1</f>
        <v>46476</v>
      </c>
      <c r="AK9" s="16" t="n">
        <f aca="false">AJ9+1</f>
        <v>46477</v>
      </c>
    </row>
    <row r="10" customFormat="false" ht="15.75" hidden="false" customHeight="true" outlineLevel="0" collapsed="false">
      <c r="B10" s="17" t="s">
        <v>23</v>
      </c>
      <c r="C10" s="17" t="s">
        <v>24</v>
      </c>
      <c r="D10" s="17" t="s">
        <v>25</v>
      </c>
      <c r="E10" s="17" t="s">
        <v>26</v>
      </c>
      <c r="F10" s="17" t="s">
        <v>27</v>
      </c>
      <c r="G10" s="18" t="str">
        <f aca="false">CHOOSE(WEEKDAY(G9,2),"Mo","Di","Mi","Do","Fr","Sa","So")</f>
        <v>Mo</v>
      </c>
      <c r="H10" s="18" t="str">
        <f aca="false">CHOOSE(WEEKDAY(H9,2),"Mo","Di","Mi","Do","Fr","Sa","So")</f>
        <v>Di</v>
      </c>
      <c r="I10" s="18" t="str">
        <f aca="false">CHOOSE(WEEKDAY(I9,2),"Mo","Di","Mi","Do","Fr","Sa","So")</f>
        <v>Mi</v>
      </c>
      <c r="J10" s="18" t="str">
        <f aca="false">CHOOSE(WEEKDAY(J9,2),"Mo","Di","Mi","Do","Fr","Sa","So")</f>
        <v>Do</v>
      </c>
      <c r="K10" s="18" t="str">
        <f aca="false">CHOOSE(WEEKDAY(K9,2),"Mo","Di","Mi","Do","Fr","Sa","So")</f>
        <v>Fr</v>
      </c>
      <c r="L10" s="18" t="str">
        <f aca="false">CHOOSE(WEEKDAY(L9,2),"Mo","Di","Mi","Do","Fr","Sa","So")</f>
        <v>Sa</v>
      </c>
      <c r="M10" s="18" t="str">
        <f aca="false">CHOOSE(WEEKDAY(M9,2),"Mo","Di","Mi","Do","Fr","Sa","So")</f>
        <v>So</v>
      </c>
      <c r="N10" s="18" t="str">
        <f aca="false">CHOOSE(WEEKDAY(N9,2),"Mo","Di","Mi","Do","Fr","Sa","So")</f>
        <v>Mo</v>
      </c>
      <c r="O10" s="18" t="str">
        <f aca="false">CHOOSE(WEEKDAY(O9,2),"Mo","Di","Mi","Do","Fr","Sa","So")</f>
        <v>Di</v>
      </c>
      <c r="P10" s="18" t="str">
        <f aca="false">CHOOSE(WEEKDAY(P9,2),"Mo","Di","Mi","Do","Fr","Sa","So")</f>
        <v>Mi</v>
      </c>
      <c r="Q10" s="18" t="str">
        <f aca="false">CHOOSE(WEEKDAY(Q9,2),"Mo","Di","Mi","Do","Fr","Sa","So")</f>
        <v>Do</v>
      </c>
      <c r="R10" s="18" t="str">
        <f aca="false">CHOOSE(WEEKDAY(R9,2),"Mo","Di","Mi","Do","Fr","Sa","So")</f>
        <v>Fr</v>
      </c>
      <c r="S10" s="18" t="str">
        <f aca="false">CHOOSE(WEEKDAY(S9,2),"Mo","Di","Mi","Do","Fr","Sa","So")</f>
        <v>Sa</v>
      </c>
      <c r="T10" s="18" t="str">
        <f aca="false">CHOOSE(WEEKDAY(T9,2),"Mo","Di","Mi","Do","Fr","Sa","So")</f>
        <v>So</v>
      </c>
      <c r="U10" s="18" t="str">
        <f aca="false">CHOOSE(WEEKDAY(U9,2),"Mo","Di","Mi","Do","Fr","Sa","So")</f>
        <v>Mo</v>
      </c>
      <c r="V10" s="18" t="str">
        <f aca="false">CHOOSE(WEEKDAY(V9,2),"Mo","Di","Mi","Do","Fr","Sa","So")</f>
        <v>Di</v>
      </c>
      <c r="W10" s="18" t="str">
        <f aca="false">CHOOSE(WEEKDAY(W9,2),"Mo","Di","Mi","Do","Fr","Sa","So")</f>
        <v>Mi</v>
      </c>
      <c r="X10" s="18" t="str">
        <f aca="false">CHOOSE(WEEKDAY(X9,2),"Mo","Di","Mi","Do","Fr","Sa","So")</f>
        <v>Do</v>
      </c>
      <c r="Y10" s="18" t="str">
        <f aca="false">CHOOSE(WEEKDAY(Y9,2),"Mo","Di","Mi","Do","Fr","Sa","So")</f>
        <v>Fr</v>
      </c>
      <c r="Z10" s="18" t="str">
        <f aca="false">CHOOSE(WEEKDAY(Z9,2),"Mo","Di","Mi","Do","Fr","Sa","So")</f>
        <v>Sa</v>
      </c>
      <c r="AA10" s="18" t="str">
        <f aca="false">CHOOSE(WEEKDAY(AA9,2),"Mo","Di","Mi","Do","Fr","Sa","So")</f>
        <v>So</v>
      </c>
      <c r="AB10" s="18" t="str">
        <f aca="false">CHOOSE(WEEKDAY(AB9,2),"Mo","Di","Mi","Do","Fr","Sa","So")</f>
        <v>Mo</v>
      </c>
      <c r="AC10" s="18" t="str">
        <f aca="false">CHOOSE(WEEKDAY(AC9,2),"Mo","Di","Mi","Do","Fr","Sa","So")</f>
        <v>Di</v>
      </c>
      <c r="AD10" s="18" t="str">
        <f aca="false">CHOOSE(WEEKDAY(AD9,2),"Mo","Di","Mi","Do","Fr","Sa","So")</f>
        <v>Mi</v>
      </c>
      <c r="AE10" s="18" t="str">
        <f aca="false">CHOOSE(WEEKDAY(AE9,2),"Mo","Di","Mi","Do","Fr","Sa","So")</f>
        <v>Do</v>
      </c>
      <c r="AF10" s="18" t="str">
        <f aca="false">CHOOSE(WEEKDAY(AF9,2),"Mo","Di","Mi","Do","Fr","Sa","So")</f>
        <v>Fr</v>
      </c>
      <c r="AG10" s="18" t="str">
        <f aca="false">CHOOSE(WEEKDAY(AG9,2),"Mo","Di","Mi","Do","Fr","Sa","So")</f>
        <v>Sa</v>
      </c>
      <c r="AH10" s="18" t="str">
        <f aca="false">CHOOSE(WEEKDAY(AH9,2),"Mo","Di","Mi","Do","Fr","Sa","So")</f>
        <v>So</v>
      </c>
      <c r="AI10" s="18" t="str">
        <f aca="false">CHOOSE(WEEKDAY(AI9,2),"Mo","Di","Mi","Do","Fr","Sa","So")</f>
        <v>Mo</v>
      </c>
      <c r="AJ10" s="18" t="str">
        <f aca="false">CHOOSE(WEEKDAY(AJ9,2),"Mo","Di","Mi","Do","Fr","Sa","So")</f>
        <v>Di</v>
      </c>
      <c r="AK10" s="18" t="str">
        <f aca="false">CHOOSE(WEEKDAY(AK9,2),"Mo","Di","Mi","Do","Fr","Sa","So")</f>
        <v>Mi</v>
      </c>
      <c r="AL10" s="19" t="s">
        <v>28</v>
      </c>
      <c r="AM10" s="19" t="s">
        <v>29</v>
      </c>
      <c r="AN10" s="19" t="s">
        <v>18</v>
      </c>
      <c r="AO10" s="19" t="s">
        <v>20</v>
      </c>
      <c r="AP10" s="19" t="s">
        <v>30</v>
      </c>
    </row>
    <row r="11" customFormat="false" ht="15.75" hidden="false" customHeight="true" outlineLevel="0" collapsed="false">
      <c r="B11" s="17"/>
      <c r="C11" s="17"/>
      <c r="D11" s="17"/>
      <c r="E11" s="17"/>
      <c r="F11" s="17"/>
      <c r="G11" s="20" t="n">
        <f aca="false">DAY(G9)</f>
        <v>1</v>
      </c>
      <c r="H11" s="20" t="n">
        <f aca="false">DAY(H9)</f>
        <v>2</v>
      </c>
      <c r="I11" s="20" t="n">
        <f aca="false">DAY(I9)</f>
        <v>3</v>
      </c>
      <c r="J11" s="20" t="n">
        <f aca="false">DAY(J9)</f>
        <v>4</v>
      </c>
      <c r="K11" s="20" t="n">
        <f aca="false">DAY(K9)</f>
        <v>5</v>
      </c>
      <c r="L11" s="20" t="n">
        <f aca="false">DAY(L9)</f>
        <v>6</v>
      </c>
      <c r="M11" s="20" t="n">
        <f aca="false">DAY(M9)</f>
        <v>7</v>
      </c>
      <c r="N11" s="20" t="n">
        <f aca="false">DAY(N9)</f>
        <v>8</v>
      </c>
      <c r="O11" s="20" t="n">
        <f aca="false">DAY(O9)</f>
        <v>9</v>
      </c>
      <c r="P11" s="20" t="n">
        <f aca="false">DAY(P9)</f>
        <v>10</v>
      </c>
      <c r="Q11" s="20" t="n">
        <f aca="false">DAY(Q9)</f>
        <v>11</v>
      </c>
      <c r="R11" s="20" t="n">
        <f aca="false">DAY(R9)</f>
        <v>12</v>
      </c>
      <c r="S11" s="20" t="n">
        <f aca="false">DAY(S9)</f>
        <v>13</v>
      </c>
      <c r="T11" s="20" t="n">
        <f aca="false">DAY(T9)</f>
        <v>14</v>
      </c>
      <c r="U11" s="20" t="n">
        <f aca="false">DAY(U9)</f>
        <v>15</v>
      </c>
      <c r="V11" s="20" t="n">
        <f aca="false">DAY(V9)</f>
        <v>16</v>
      </c>
      <c r="W11" s="20" t="n">
        <f aca="false">DAY(W9)</f>
        <v>17</v>
      </c>
      <c r="X11" s="20" t="n">
        <f aca="false">DAY(X9)</f>
        <v>18</v>
      </c>
      <c r="Y11" s="20" t="n">
        <f aca="false">DAY(Y9)</f>
        <v>19</v>
      </c>
      <c r="Z11" s="20" t="n">
        <f aca="false">DAY(Z9)</f>
        <v>20</v>
      </c>
      <c r="AA11" s="20" t="n">
        <f aca="false">DAY(AA9)</f>
        <v>21</v>
      </c>
      <c r="AB11" s="20" t="n">
        <f aca="false">DAY(AB9)</f>
        <v>22</v>
      </c>
      <c r="AC11" s="20" t="n">
        <f aca="false">DAY(AC9)</f>
        <v>23</v>
      </c>
      <c r="AD11" s="20" t="n">
        <f aca="false">DAY(AD9)</f>
        <v>24</v>
      </c>
      <c r="AE11" s="20" t="n">
        <f aca="false">DAY(AE9)</f>
        <v>25</v>
      </c>
      <c r="AF11" s="20" t="n">
        <f aca="false">DAY(AF9)</f>
        <v>26</v>
      </c>
      <c r="AG11" s="20" t="n">
        <f aca="false">DAY(AG9)</f>
        <v>27</v>
      </c>
      <c r="AH11" s="20" t="n">
        <f aca="false">DAY(AH9)</f>
        <v>28</v>
      </c>
      <c r="AI11" s="20" t="n">
        <f aca="false">DAY(AI9)</f>
        <v>29</v>
      </c>
      <c r="AJ11" s="20" t="n">
        <f aca="false">DAY(AJ9)</f>
        <v>30</v>
      </c>
      <c r="AK11" s="20" t="n">
        <f aca="false">DAY(AK9)</f>
        <v>31</v>
      </c>
      <c r="AL11" s="19"/>
      <c r="AM11" s="19"/>
      <c r="AN11" s="19"/>
      <c r="AO11" s="19"/>
      <c r="AP11" s="19"/>
    </row>
    <row r="12" customFormat="false" ht="18" hidden="false" customHeight="true" outlineLevel="0" collapsed="false">
      <c r="B12" s="21" t="n">
        <v>1</v>
      </c>
      <c r="C12" s="22" t="s">
        <v>31</v>
      </c>
      <c r="D12" s="23" t="s">
        <v>10</v>
      </c>
      <c r="E12" s="24" t="n">
        <v>38.5</v>
      </c>
      <c r="F12" s="25" t="n">
        <v>22.5</v>
      </c>
      <c r="G12" s="26" t="s">
        <v>11</v>
      </c>
      <c r="H12" s="26" t="s">
        <v>11</v>
      </c>
      <c r="I12" s="26" t="s">
        <v>11</v>
      </c>
      <c r="J12" s="26" t="s">
        <v>11</v>
      </c>
      <c r="K12" s="26" t="s">
        <v>11</v>
      </c>
      <c r="L12" s="26" t="s">
        <v>21</v>
      </c>
      <c r="M12" s="26" t="s">
        <v>21</v>
      </c>
      <c r="N12" s="26" t="s">
        <v>13</v>
      </c>
      <c r="O12" s="26" t="s">
        <v>13</v>
      </c>
      <c r="P12" s="26" t="s">
        <v>13</v>
      </c>
      <c r="Q12" s="26" t="s">
        <v>13</v>
      </c>
      <c r="R12" s="26" t="s">
        <v>13</v>
      </c>
      <c r="S12" s="26" t="s">
        <v>21</v>
      </c>
      <c r="T12" s="26" t="s">
        <v>21</v>
      </c>
      <c r="U12" s="26" t="s">
        <v>15</v>
      </c>
      <c r="V12" s="26" t="s">
        <v>15</v>
      </c>
      <c r="W12" s="26" t="s">
        <v>15</v>
      </c>
      <c r="X12" s="26" t="s">
        <v>15</v>
      </c>
      <c r="Y12" s="26" t="s">
        <v>15</v>
      </c>
      <c r="Z12" s="26" t="s">
        <v>21</v>
      </c>
      <c r="AA12" s="26" t="s">
        <v>21</v>
      </c>
      <c r="AB12" s="26" t="s">
        <v>11</v>
      </c>
      <c r="AC12" s="26" t="s">
        <v>11</v>
      </c>
      <c r="AD12" s="26" t="s">
        <v>11</v>
      </c>
      <c r="AE12" s="26" t="s">
        <v>11</v>
      </c>
      <c r="AF12" s="26" t="s">
        <v>11</v>
      </c>
      <c r="AG12" s="26" t="s">
        <v>21</v>
      </c>
      <c r="AH12" s="26" t="s">
        <v>21</v>
      </c>
      <c r="AI12" s="26" t="s">
        <v>13</v>
      </c>
      <c r="AJ12" s="26" t="s">
        <v>13</v>
      </c>
      <c r="AK12" s="26" t="s">
        <v>13</v>
      </c>
      <c r="AL12" s="27" t="n">
        <f aca="false">SUMPRODUCT(COUNTIF(G12:AK12,'Legende &amp; Einstellungen'!$B$7:$B$9))</f>
        <v>23</v>
      </c>
      <c r="AM12" s="28" t="n">
        <f aca="false">SUMPRODUCT(COUNTIF(G12:AK12,'Legende &amp; Einstellungen'!$B$7:$B$12),'Legende &amp; Einstellungen'!$F$7:$F$12)</f>
        <v>184</v>
      </c>
      <c r="AN12" s="27" t="n">
        <f aca="false">COUNTIF(G12:AK12,'Legende &amp; Einstellungen'!$B$10)</f>
        <v>0</v>
      </c>
      <c r="AO12" s="27" t="n">
        <f aca="false">COUNTIF(G12:AK12,'Legende &amp; Einstellungen'!$B$11)</f>
        <v>0</v>
      </c>
      <c r="AP12" s="29" t="n">
        <f aca="false">AM12*F12</f>
        <v>4140</v>
      </c>
    </row>
    <row r="13" customFormat="false" ht="18" hidden="false" customHeight="true" outlineLevel="0" collapsed="false">
      <c r="B13" s="30" t="n">
        <v>2</v>
      </c>
      <c r="C13" s="31" t="s">
        <v>32</v>
      </c>
      <c r="D13" s="32" t="s">
        <v>33</v>
      </c>
      <c r="E13" s="33" t="n">
        <v>38.5</v>
      </c>
      <c r="F13" s="34" t="n">
        <v>18</v>
      </c>
      <c r="G13" s="26" t="s">
        <v>13</v>
      </c>
      <c r="H13" s="26" t="s">
        <v>21</v>
      </c>
      <c r="I13" s="26" t="s">
        <v>21</v>
      </c>
      <c r="J13" s="26" t="s">
        <v>13</v>
      </c>
      <c r="K13" s="26" t="s">
        <v>13</v>
      </c>
      <c r="L13" s="26" t="s">
        <v>13</v>
      </c>
      <c r="M13" s="26" t="s">
        <v>13</v>
      </c>
      <c r="N13" s="26" t="s">
        <v>15</v>
      </c>
      <c r="O13" s="26" t="s">
        <v>21</v>
      </c>
      <c r="P13" s="26" t="s">
        <v>21</v>
      </c>
      <c r="Q13" s="26" t="s">
        <v>15</v>
      </c>
      <c r="R13" s="26" t="s">
        <v>15</v>
      </c>
      <c r="S13" s="26" t="s">
        <v>15</v>
      </c>
      <c r="T13" s="26" t="s">
        <v>15</v>
      </c>
      <c r="U13" s="26" t="s">
        <v>11</v>
      </c>
      <c r="V13" s="26" t="s">
        <v>21</v>
      </c>
      <c r="W13" s="26" t="s">
        <v>21</v>
      </c>
      <c r="X13" s="26" t="s">
        <v>11</v>
      </c>
      <c r="Y13" s="26" t="s">
        <v>11</v>
      </c>
      <c r="Z13" s="26" t="s">
        <v>11</v>
      </c>
      <c r="AA13" s="26" t="s">
        <v>11</v>
      </c>
      <c r="AB13" s="26" t="s">
        <v>13</v>
      </c>
      <c r="AC13" s="26" t="s">
        <v>21</v>
      </c>
      <c r="AD13" s="26" t="s">
        <v>21</v>
      </c>
      <c r="AE13" s="26" t="s">
        <v>13</v>
      </c>
      <c r="AF13" s="26" t="s">
        <v>13</v>
      </c>
      <c r="AG13" s="26" t="s">
        <v>13</v>
      </c>
      <c r="AH13" s="26" t="s">
        <v>13</v>
      </c>
      <c r="AI13" s="26" t="s">
        <v>15</v>
      </c>
      <c r="AJ13" s="26" t="s">
        <v>21</v>
      </c>
      <c r="AK13" s="26" t="s">
        <v>21</v>
      </c>
      <c r="AL13" s="27" t="n">
        <f aca="false">SUMPRODUCT(COUNTIF(G13:AK13,'Legende &amp; Einstellungen'!$B$7:$B$9))</f>
        <v>21</v>
      </c>
      <c r="AM13" s="28" t="n">
        <f aca="false">SUMPRODUCT(COUNTIF(G13:AK13,'Legende &amp; Einstellungen'!$B$7:$B$12),'Legende &amp; Einstellungen'!$F$7:$F$12)</f>
        <v>168</v>
      </c>
      <c r="AN13" s="27" t="n">
        <f aca="false">COUNTIF(G13:AK13,'Legende &amp; Einstellungen'!$B$10)</f>
        <v>0</v>
      </c>
      <c r="AO13" s="27" t="n">
        <f aca="false">COUNTIF(G13:AK13,'Legende &amp; Einstellungen'!$B$11)</f>
        <v>0</v>
      </c>
      <c r="AP13" s="29" t="n">
        <f aca="false">AM13*F13</f>
        <v>3024</v>
      </c>
    </row>
    <row r="14" customFormat="false" ht="18" hidden="false" customHeight="true" outlineLevel="0" collapsed="false">
      <c r="B14" s="21" t="n">
        <v>3</v>
      </c>
      <c r="C14" s="22" t="s">
        <v>34</v>
      </c>
      <c r="D14" s="23" t="s">
        <v>33</v>
      </c>
      <c r="E14" s="24" t="n">
        <v>38.5</v>
      </c>
      <c r="F14" s="25" t="n">
        <v>18</v>
      </c>
      <c r="G14" s="26" t="s">
        <v>15</v>
      </c>
      <c r="H14" s="26" t="s">
        <v>15</v>
      </c>
      <c r="I14" s="26" t="s">
        <v>15</v>
      </c>
      <c r="J14" s="26" t="s">
        <v>15</v>
      </c>
      <c r="K14" s="26" t="s">
        <v>21</v>
      </c>
      <c r="L14" s="26" t="s">
        <v>21</v>
      </c>
      <c r="M14" s="26" t="s">
        <v>15</v>
      </c>
      <c r="N14" s="26" t="s">
        <v>11</v>
      </c>
      <c r="O14" s="26" t="s">
        <v>11</v>
      </c>
      <c r="P14" s="26" t="s">
        <v>11</v>
      </c>
      <c r="Q14" s="26" t="s">
        <v>11</v>
      </c>
      <c r="R14" s="26" t="s">
        <v>21</v>
      </c>
      <c r="S14" s="26" t="s">
        <v>21</v>
      </c>
      <c r="T14" s="26" t="s">
        <v>11</v>
      </c>
      <c r="U14" s="26" t="s">
        <v>13</v>
      </c>
      <c r="V14" s="26" t="s">
        <v>13</v>
      </c>
      <c r="W14" s="26" t="s">
        <v>13</v>
      </c>
      <c r="X14" s="26" t="s">
        <v>13</v>
      </c>
      <c r="Y14" s="26" t="s">
        <v>21</v>
      </c>
      <c r="Z14" s="26" t="s">
        <v>21</v>
      </c>
      <c r="AA14" s="26" t="s">
        <v>13</v>
      </c>
      <c r="AB14" s="26" t="s">
        <v>15</v>
      </c>
      <c r="AC14" s="26" t="s">
        <v>15</v>
      </c>
      <c r="AD14" s="26" t="s">
        <v>15</v>
      </c>
      <c r="AE14" s="26" t="s">
        <v>15</v>
      </c>
      <c r="AF14" s="26" t="s">
        <v>21</v>
      </c>
      <c r="AG14" s="26" t="s">
        <v>21</v>
      </c>
      <c r="AH14" s="26" t="s">
        <v>15</v>
      </c>
      <c r="AI14" s="26" t="s">
        <v>11</v>
      </c>
      <c r="AJ14" s="26" t="s">
        <v>11</v>
      </c>
      <c r="AK14" s="26" t="s">
        <v>11</v>
      </c>
      <c r="AL14" s="27" t="n">
        <f aca="false">SUMPRODUCT(COUNTIF(G14:AK14,'Legende &amp; Einstellungen'!$B$7:$B$9))</f>
        <v>23</v>
      </c>
      <c r="AM14" s="28" t="n">
        <f aca="false">SUMPRODUCT(COUNTIF(G14:AK14,'Legende &amp; Einstellungen'!$B$7:$B$12),'Legende &amp; Einstellungen'!$F$7:$F$12)</f>
        <v>184</v>
      </c>
      <c r="AN14" s="27" t="n">
        <f aca="false">COUNTIF(G14:AK14,'Legende &amp; Einstellungen'!$B$10)</f>
        <v>0</v>
      </c>
      <c r="AO14" s="27" t="n">
        <f aca="false">COUNTIF(G14:AK14,'Legende &amp; Einstellungen'!$B$11)</f>
        <v>0</v>
      </c>
      <c r="AP14" s="29" t="n">
        <f aca="false">AM14*F14</f>
        <v>3312</v>
      </c>
    </row>
    <row r="15" customFormat="false" ht="18" hidden="false" customHeight="true" outlineLevel="0" collapsed="false">
      <c r="B15" s="30" t="n">
        <v>4</v>
      </c>
      <c r="C15" s="31" t="s">
        <v>35</v>
      </c>
      <c r="D15" s="32" t="s">
        <v>36</v>
      </c>
      <c r="E15" s="33" t="n">
        <v>38.5</v>
      </c>
      <c r="F15" s="34" t="n">
        <v>19.5</v>
      </c>
      <c r="G15" s="26" t="s">
        <v>21</v>
      </c>
      <c r="H15" s="26" t="s">
        <v>21</v>
      </c>
      <c r="I15" s="26" t="s">
        <v>11</v>
      </c>
      <c r="J15" s="26" t="s">
        <v>11</v>
      </c>
      <c r="K15" s="26" t="s">
        <v>11</v>
      </c>
      <c r="L15" s="26" t="s">
        <v>11</v>
      </c>
      <c r="M15" s="26" t="s">
        <v>11</v>
      </c>
      <c r="N15" s="26" t="s">
        <v>21</v>
      </c>
      <c r="O15" s="26" t="s">
        <v>17</v>
      </c>
      <c r="P15" s="26" t="s">
        <v>17</v>
      </c>
      <c r="Q15" s="26" t="s">
        <v>17</v>
      </c>
      <c r="R15" s="26" t="s">
        <v>17</v>
      </c>
      <c r="S15" s="26" t="s">
        <v>17</v>
      </c>
      <c r="T15" s="26" t="s">
        <v>17</v>
      </c>
      <c r="U15" s="26" t="s">
        <v>17</v>
      </c>
      <c r="V15" s="26" t="s">
        <v>21</v>
      </c>
      <c r="W15" s="26" t="s">
        <v>15</v>
      </c>
      <c r="X15" s="26" t="s">
        <v>15</v>
      </c>
      <c r="Y15" s="26" t="s">
        <v>15</v>
      </c>
      <c r="Z15" s="26" t="s">
        <v>15</v>
      </c>
      <c r="AA15" s="26" t="s">
        <v>15</v>
      </c>
      <c r="AB15" s="26" t="s">
        <v>21</v>
      </c>
      <c r="AC15" s="26" t="s">
        <v>21</v>
      </c>
      <c r="AD15" s="26" t="s">
        <v>11</v>
      </c>
      <c r="AE15" s="26" t="s">
        <v>11</v>
      </c>
      <c r="AF15" s="26" t="s">
        <v>11</v>
      </c>
      <c r="AG15" s="26" t="s">
        <v>11</v>
      </c>
      <c r="AH15" s="26" t="s">
        <v>11</v>
      </c>
      <c r="AI15" s="26" t="s">
        <v>21</v>
      </c>
      <c r="AJ15" s="26" t="s">
        <v>21</v>
      </c>
      <c r="AK15" s="26" t="s">
        <v>13</v>
      </c>
      <c r="AL15" s="27" t="n">
        <f aca="false">SUMPRODUCT(COUNTIF(G15:AK15,'Legende &amp; Einstellungen'!$B$7:$B$9))</f>
        <v>16</v>
      </c>
      <c r="AM15" s="28" t="n">
        <f aca="false">SUMPRODUCT(COUNTIF(G15:AK15,'Legende &amp; Einstellungen'!$B$7:$B$12),'Legende &amp; Einstellungen'!$F$7:$F$12)</f>
        <v>128</v>
      </c>
      <c r="AN15" s="27" t="n">
        <f aca="false">COUNTIF(G15:AK15,'Legende &amp; Einstellungen'!$B$10)</f>
        <v>7</v>
      </c>
      <c r="AO15" s="27" t="n">
        <f aca="false">COUNTIF(G15:AK15,'Legende &amp; Einstellungen'!$B$11)</f>
        <v>0</v>
      </c>
      <c r="AP15" s="29" t="n">
        <f aca="false">AM15*F15</f>
        <v>2496</v>
      </c>
    </row>
    <row r="16" customFormat="false" ht="18" hidden="false" customHeight="true" outlineLevel="0" collapsed="false">
      <c r="B16" s="21" t="n">
        <v>5</v>
      </c>
      <c r="C16" s="22" t="s">
        <v>37</v>
      </c>
      <c r="D16" s="23" t="s">
        <v>33</v>
      </c>
      <c r="E16" s="24" t="n">
        <v>30</v>
      </c>
      <c r="F16" s="25" t="n">
        <v>17.25</v>
      </c>
      <c r="G16" s="26" t="s">
        <v>13</v>
      </c>
      <c r="H16" s="26" t="s">
        <v>13</v>
      </c>
      <c r="I16" s="26" t="s">
        <v>13</v>
      </c>
      <c r="J16" s="26" t="s">
        <v>21</v>
      </c>
      <c r="K16" s="26" t="s">
        <v>21</v>
      </c>
      <c r="L16" s="26" t="s">
        <v>13</v>
      </c>
      <c r="M16" s="26" t="s">
        <v>13</v>
      </c>
      <c r="N16" s="26" t="s">
        <v>15</v>
      </c>
      <c r="O16" s="26" t="s">
        <v>15</v>
      </c>
      <c r="P16" s="26" t="s">
        <v>15</v>
      </c>
      <c r="Q16" s="26" t="s">
        <v>21</v>
      </c>
      <c r="R16" s="26" t="s">
        <v>21</v>
      </c>
      <c r="S16" s="26" t="s">
        <v>15</v>
      </c>
      <c r="T16" s="26" t="s">
        <v>15</v>
      </c>
      <c r="U16" s="26" t="s">
        <v>11</v>
      </c>
      <c r="V16" s="26" t="s">
        <v>11</v>
      </c>
      <c r="W16" s="26" t="s">
        <v>11</v>
      </c>
      <c r="X16" s="26" t="s">
        <v>21</v>
      </c>
      <c r="Y16" s="26" t="s">
        <v>21</v>
      </c>
      <c r="Z16" s="26" t="s">
        <v>11</v>
      </c>
      <c r="AA16" s="26" t="s">
        <v>11</v>
      </c>
      <c r="AB16" s="26" t="s">
        <v>13</v>
      </c>
      <c r="AC16" s="26" t="s">
        <v>13</v>
      </c>
      <c r="AD16" s="26" t="s">
        <v>13</v>
      </c>
      <c r="AE16" s="26" t="s">
        <v>21</v>
      </c>
      <c r="AF16" s="26" t="s">
        <v>21</v>
      </c>
      <c r="AG16" s="26" t="s">
        <v>13</v>
      </c>
      <c r="AH16" s="26" t="s">
        <v>13</v>
      </c>
      <c r="AI16" s="26" t="s">
        <v>15</v>
      </c>
      <c r="AJ16" s="26" t="s">
        <v>15</v>
      </c>
      <c r="AK16" s="26" t="s">
        <v>15</v>
      </c>
      <c r="AL16" s="27" t="n">
        <f aca="false">SUMPRODUCT(COUNTIF(G16:AK16,'Legende &amp; Einstellungen'!$B$7:$B$9))</f>
        <v>23</v>
      </c>
      <c r="AM16" s="28" t="n">
        <f aca="false">SUMPRODUCT(COUNTIF(G16:AK16,'Legende &amp; Einstellungen'!$B$7:$B$12),'Legende &amp; Einstellungen'!$F$7:$F$12)</f>
        <v>184</v>
      </c>
      <c r="AN16" s="27" t="n">
        <f aca="false">COUNTIF(G16:AK16,'Legende &amp; Einstellungen'!$B$10)</f>
        <v>0</v>
      </c>
      <c r="AO16" s="27" t="n">
        <f aca="false">COUNTIF(G16:AK16,'Legende &amp; Einstellungen'!$B$11)</f>
        <v>0</v>
      </c>
      <c r="AP16" s="29" t="n">
        <f aca="false">AM16*F16</f>
        <v>3174</v>
      </c>
    </row>
    <row r="17" customFormat="false" ht="18" hidden="false" customHeight="true" outlineLevel="0" collapsed="false">
      <c r="B17" s="30" t="n">
        <v>6</v>
      </c>
      <c r="C17" s="31" t="s">
        <v>38</v>
      </c>
      <c r="D17" s="32" t="s">
        <v>33</v>
      </c>
      <c r="E17" s="33" t="n">
        <v>38.5</v>
      </c>
      <c r="F17" s="34" t="n">
        <v>18</v>
      </c>
      <c r="G17" s="26" t="s">
        <v>21</v>
      </c>
      <c r="H17" s="26" t="s">
        <v>15</v>
      </c>
      <c r="I17" s="26" t="s">
        <v>15</v>
      </c>
      <c r="J17" s="26" t="s">
        <v>19</v>
      </c>
      <c r="K17" s="26" t="s">
        <v>19</v>
      </c>
      <c r="L17" s="26" t="s">
        <v>15</v>
      </c>
      <c r="M17" s="26" t="s">
        <v>21</v>
      </c>
      <c r="N17" s="26" t="s">
        <v>21</v>
      </c>
      <c r="O17" s="26" t="s">
        <v>11</v>
      </c>
      <c r="P17" s="26" t="s">
        <v>11</v>
      </c>
      <c r="Q17" s="26" t="s">
        <v>11</v>
      </c>
      <c r="R17" s="26" t="s">
        <v>11</v>
      </c>
      <c r="S17" s="26" t="s">
        <v>11</v>
      </c>
      <c r="T17" s="26" t="s">
        <v>21</v>
      </c>
      <c r="U17" s="26" t="s">
        <v>21</v>
      </c>
      <c r="V17" s="26" t="s">
        <v>13</v>
      </c>
      <c r="W17" s="26" t="s">
        <v>13</v>
      </c>
      <c r="X17" s="26" t="s">
        <v>13</v>
      </c>
      <c r="Y17" s="26" t="s">
        <v>13</v>
      </c>
      <c r="Z17" s="26" t="s">
        <v>13</v>
      </c>
      <c r="AA17" s="26" t="s">
        <v>21</v>
      </c>
      <c r="AB17" s="26" t="s">
        <v>21</v>
      </c>
      <c r="AC17" s="26" t="s">
        <v>15</v>
      </c>
      <c r="AD17" s="26" t="s">
        <v>15</v>
      </c>
      <c r="AE17" s="26" t="s">
        <v>15</v>
      </c>
      <c r="AF17" s="26" t="s">
        <v>15</v>
      </c>
      <c r="AG17" s="26" t="s">
        <v>15</v>
      </c>
      <c r="AH17" s="26" t="s">
        <v>21</v>
      </c>
      <c r="AI17" s="26" t="s">
        <v>21</v>
      </c>
      <c r="AJ17" s="26" t="s">
        <v>11</v>
      </c>
      <c r="AK17" s="26" t="s">
        <v>11</v>
      </c>
      <c r="AL17" s="27" t="n">
        <f aca="false">SUMPRODUCT(COUNTIF(G17:AK17,'Legende &amp; Einstellungen'!$B$7:$B$9))</f>
        <v>20</v>
      </c>
      <c r="AM17" s="28" t="n">
        <f aca="false">SUMPRODUCT(COUNTIF(G17:AK17,'Legende &amp; Einstellungen'!$B$7:$B$12),'Legende &amp; Einstellungen'!$F$7:$F$12)</f>
        <v>160</v>
      </c>
      <c r="AN17" s="27" t="n">
        <f aca="false">COUNTIF(G17:AK17,'Legende &amp; Einstellungen'!$B$10)</f>
        <v>0</v>
      </c>
      <c r="AO17" s="27" t="n">
        <f aca="false">COUNTIF(G17:AK17,'Legende &amp; Einstellungen'!$B$11)</f>
        <v>2</v>
      </c>
      <c r="AP17" s="29" t="n">
        <f aca="false">AM17*F17</f>
        <v>2880</v>
      </c>
    </row>
    <row r="18" customFormat="false" ht="18" hidden="false" customHeight="true" outlineLevel="0" collapsed="false">
      <c r="B18" s="21" t="n">
        <v>7</v>
      </c>
      <c r="C18" s="22" t="s">
        <v>39</v>
      </c>
      <c r="D18" s="23" t="s">
        <v>40</v>
      </c>
      <c r="E18" s="24" t="n">
        <v>20</v>
      </c>
      <c r="F18" s="25" t="n">
        <v>14.2</v>
      </c>
      <c r="G18" s="26" t="s">
        <v>11</v>
      </c>
      <c r="H18" s="26" t="s">
        <v>11</v>
      </c>
      <c r="I18" s="26" t="s">
        <v>21</v>
      </c>
      <c r="J18" s="26" t="s">
        <v>21</v>
      </c>
      <c r="K18" s="26" t="s">
        <v>11</v>
      </c>
      <c r="L18" s="26" t="s">
        <v>11</v>
      </c>
      <c r="M18" s="26" t="s">
        <v>11</v>
      </c>
      <c r="N18" s="26" t="s">
        <v>13</v>
      </c>
      <c r="O18" s="26" t="s">
        <v>13</v>
      </c>
      <c r="P18" s="26" t="s">
        <v>21</v>
      </c>
      <c r="Q18" s="26" t="s">
        <v>21</v>
      </c>
      <c r="R18" s="26" t="s">
        <v>13</v>
      </c>
      <c r="S18" s="26" t="s">
        <v>13</v>
      </c>
      <c r="T18" s="26" t="s">
        <v>13</v>
      </c>
      <c r="U18" s="26" t="s">
        <v>15</v>
      </c>
      <c r="V18" s="26" t="s">
        <v>15</v>
      </c>
      <c r="W18" s="26" t="s">
        <v>21</v>
      </c>
      <c r="X18" s="26" t="s">
        <v>19</v>
      </c>
      <c r="Y18" s="26" t="s">
        <v>15</v>
      </c>
      <c r="Z18" s="26" t="s">
        <v>15</v>
      </c>
      <c r="AA18" s="26" t="s">
        <v>15</v>
      </c>
      <c r="AB18" s="26" t="s">
        <v>11</v>
      </c>
      <c r="AC18" s="26" t="s">
        <v>11</v>
      </c>
      <c r="AD18" s="26" t="s">
        <v>21</v>
      </c>
      <c r="AE18" s="26" t="s">
        <v>21</v>
      </c>
      <c r="AF18" s="26" t="s">
        <v>11</v>
      </c>
      <c r="AG18" s="26" t="s">
        <v>11</v>
      </c>
      <c r="AH18" s="26" t="s">
        <v>11</v>
      </c>
      <c r="AI18" s="26" t="s">
        <v>13</v>
      </c>
      <c r="AJ18" s="26" t="s">
        <v>13</v>
      </c>
      <c r="AK18" s="26" t="s">
        <v>21</v>
      </c>
      <c r="AL18" s="27" t="n">
        <f aca="false">SUMPRODUCT(COUNTIF(G18:AK18,'Legende &amp; Einstellungen'!$B$7:$B$9))</f>
        <v>22</v>
      </c>
      <c r="AM18" s="28" t="n">
        <f aca="false">SUMPRODUCT(COUNTIF(G18:AK18,'Legende &amp; Einstellungen'!$B$7:$B$12),'Legende &amp; Einstellungen'!$F$7:$F$12)</f>
        <v>176</v>
      </c>
      <c r="AN18" s="27" t="n">
        <f aca="false">COUNTIF(G18:AK18,'Legende &amp; Einstellungen'!$B$10)</f>
        <v>0</v>
      </c>
      <c r="AO18" s="27" t="n">
        <f aca="false">COUNTIF(G18:AK18,'Legende &amp; Einstellungen'!$B$11)</f>
        <v>1</v>
      </c>
      <c r="AP18" s="29" t="n">
        <f aca="false">AM18*F18</f>
        <v>2499.2</v>
      </c>
    </row>
    <row r="19" customFormat="false" ht="18" hidden="false" customHeight="true" outlineLevel="0" collapsed="false">
      <c r="B19" s="30" t="n">
        <v>8</v>
      </c>
      <c r="C19" s="31" t="s">
        <v>41</v>
      </c>
      <c r="D19" s="32" t="s">
        <v>33</v>
      </c>
      <c r="E19" s="33" t="n">
        <v>38.5</v>
      </c>
      <c r="F19" s="34" t="n">
        <v>18</v>
      </c>
      <c r="G19" s="26" t="s">
        <v>13</v>
      </c>
      <c r="H19" s="26" t="s">
        <v>13</v>
      </c>
      <c r="I19" s="26" t="s">
        <v>13</v>
      </c>
      <c r="J19" s="26" t="s">
        <v>13</v>
      </c>
      <c r="K19" s="26" t="s">
        <v>13</v>
      </c>
      <c r="L19" s="26" t="s">
        <v>21</v>
      </c>
      <c r="M19" s="26" t="s">
        <v>21</v>
      </c>
      <c r="N19" s="26" t="s">
        <v>15</v>
      </c>
      <c r="O19" s="26" t="s">
        <v>15</v>
      </c>
      <c r="P19" s="26" t="s">
        <v>15</v>
      </c>
      <c r="Q19" s="26" t="s">
        <v>15</v>
      </c>
      <c r="R19" s="26" t="s">
        <v>15</v>
      </c>
      <c r="S19" s="26" t="s">
        <v>21</v>
      </c>
      <c r="T19" s="26" t="s">
        <v>21</v>
      </c>
      <c r="U19" s="26" t="s">
        <v>11</v>
      </c>
      <c r="V19" s="26" t="s">
        <v>11</v>
      </c>
      <c r="W19" s="26" t="s">
        <v>11</v>
      </c>
      <c r="X19" s="26" t="s">
        <v>11</v>
      </c>
      <c r="Y19" s="26" t="s">
        <v>11</v>
      </c>
      <c r="Z19" s="26" t="s">
        <v>21</v>
      </c>
      <c r="AA19" s="26" t="s">
        <v>21</v>
      </c>
      <c r="AB19" s="26" t="s">
        <v>13</v>
      </c>
      <c r="AC19" s="26" t="s">
        <v>13</v>
      </c>
      <c r="AD19" s="26" t="s">
        <v>13</v>
      </c>
      <c r="AE19" s="26" t="s">
        <v>13</v>
      </c>
      <c r="AF19" s="26" t="s">
        <v>13</v>
      </c>
      <c r="AG19" s="26" t="s">
        <v>21</v>
      </c>
      <c r="AH19" s="26" t="s">
        <v>21</v>
      </c>
      <c r="AI19" s="26" t="s">
        <v>15</v>
      </c>
      <c r="AJ19" s="26" t="s">
        <v>15</v>
      </c>
      <c r="AK19" s="26" t="s">
        <v>15</v>
      </c>
      <c r="AL19" s="27" t="n">
        <f aca="false">SUMPRODUCT(COUNTIF(G19:AK19,'Legende &amp; Einstellungen'!$B$7:$B$9))</f>
        <v>23</v>
      </c>
      <c r="AM19" s="28" t="n">
        <f aca="false">SUMPRODUCT(COUNTIF(G19:AK19,'Legende &amp; Einstellungen'!$B$7:$B$12),'Legende &amp; Einstellungen'!$F$7:$F$12)</f>
        <v>184</v>
      </c>
      <c r="AN19" s="27" t="n">
        <f aca="false">COUNTIF(G19:AK19,'Legende &amp; Einstellungen'!$B$10)</f>
        <v>0</v>
      </c>
      <c r="AO19" s="27" t="n">
        <f aca="false">COUNTIF(G19:AK19,'Legende &amp; Einstellungen'!$B$11)</f>
        <v>0</v>
      </c>
      <c r="AP19" s="29" t="n">
        <f aca="false">AM19*F19</f>
        <v>3312</v>
      </c>
    </row>
    <row r="20" customFormat="false" ht="18" hidden="false" customHeight="true" outlineLevel="0" collapsed="false">
      <c r="B20" s="21" t="n">
        <v>9</v>
      </c>
      <c r="C20" s="22" t="s">
        <v>42</v>
      </c>
      <c r="D20" s="23" t="s">
        <v>43</v>
      </c>
      <c r="E20" s="24" t="n">
        <v>12</v>
      </c>
      <c r="F20" s="25" t="n">
        <v>13.9</v>
      </c>
      <c r="G20" s="26" t="s">
        <v>15</v>
      </c>
      <c r="H20" s="26" t="s">
        <v>21</v>
      </c>
      <c r="I20" s="26" t="s">
        <v>21</v>
      </c>
      <c r="J20" s="26" t="s">
        <v>15</v>
      </c>
      <c r="K20" s="26" t="s">
        <v>15</v>
      </c>
      <c r="L20" s="26" t="s">
        <v>15</v>
      </c>
      <c r="M20" s="26" t="s">
        <v>15</v>
      </c>
      <c r="N20" s="26" t="s">
        <v>11</v>
      </c>
      <c r="O20" s="26" t="s">
        <v>21</v>
      </c>
      <c r="P20" s="26" t="s">
        <v>21</v>
      </c>
      <c r="Q20" s="26" t="s">
        <v>11</v>
      </c>
      <c r="R20" s="26" t="s">
        <v>11</v>
      </c>
      <c r="S20" s="26" t="s">
        <v>11</v>
      </c>
      <c r="T20" s="26" t="s">
        <v>11</v>
      </c>
      <c r="U20" s="26" t="s">
        <v>13</v>
      </c>
      <c r="V20" s="26" t="s">
        <v>21</v>
      </c>
      <c r="W20" s="26" t="s">
        <v>21</v>
      </c>
      <c r="X20" s="26" t="s">
        <v>13</v>
      </c>
      <c r="Y20" s="26" t="s">
        <v>13</v>
      </c>
      <c r="Z20" s="26" t="s">
        <v>13</v>
      </c>
      <c r="AA20" s="26" t="s">
        <v>17</v>
      </c>
      <c r="AB20" s="26" t="s">
        <v>17</v>
      </c>
      <c r="AC20" s="26" t="s">
        <v>17</v>
      </c>
      <c r="AD20" s="26" t="s">
        <v>17</v>
      </c>
      <c r="AE20" s="26" t="s">
        <v>17</v>
      </c>
      <c r="AF20" s="26" t="s">
        <v>15</v>
      </c>
      <c r="AG20" s="26" t="s">
        <v>15</v>
      </c>
      <c r="AH20" s="26" t="s">
        <v>15</v>
      </c>
      <c r="AI20" s="26" t="s">
        <v>11</v>
      </c>
      <c r="AJ20" s="26" t="s">
        <v>21</v>
      </c>
      <c r="AK20" s="26" t="s">
        <v>21</v>
      </c>
      <c r="AL20" s="27" t="n">
        <f aca="false">SUMPRODUCT(COUNTIF(G20:AK20,'Legende &amp; Einstellungen'!$B$7:$B$9))</f>
        <v>18</v>
      </c>
      <c r="AM20" s="28" t="n">
        <f aca="false">SUMPRODUCT(COUNTIF(G20:AK20,'Legende &amp; Einstellungen'!$B$7:$B$12),'Legende &amp; Einstellungen'!$F$7:$F$12)</f>
        <v>144</v>
      </c>
      <c r="AN20" s="27" t="n">
        <f aca="false">COUNTIF(G20:AK20,'Legende &amp; Einstellungen'!$B$10)</f>
        <v>5</v>
      </c>
      <c r="AO20" s="27" t="n">
        <f aca="false">COUNTIF(G20:AK20,'Legende &amp; Einstellungen'!$B$11)</f>
        <v>0</v>
      </c>
      <c r="AP20" s="29" t="n">
        <f aca="false">AM20*F20</f>
        <v>2001.6</v>
      </c>
    </row>
    <row r="21" customFormat="false" ht="18" hidden="false" customHeight="true" outlineLevel="0" collapsed="false">
      <c r="B21" s="30" t="n">
        <v>10</v>
      </c>
      <c r="C21" s="31" t="s">
        <v>44</v>
      </c>
      <c r="D21" s="32" t="s">
        <v>33</v>
      </c>
      <c r="E21" s="33" t="n">
        <v>38.5</v>
      </c>
      <c r="F21" s="34" t="n">
        <v>18</v>
      </c>
      <c r="G21" s="26" t="s">
        <v>11</v>
      </c>
      <c r="H21" s="26" t="s">
        <v>11</v>
      </c>
      <c r="I21" s="26" t="s">
        <v>11</v>
      </c>
      <c r="J21" s="26" t="s">
        <v>11</v>
      </c>
      <c r="K21" s="26" t="s">
        <v>21</v>
      </c>
      <c r="L21" s="26" t="s">
        <v>21</v>
      </c>
      <c r="M21" s="26" t="s">
        <v>11</v>
      </c>
      <c r="N21" s="26" t="s">
        <v>13</v>
      </c>
      <c r="O21" s="26" t="s">
        <v>13</v>
      </c>
      <c r="P21" s="26" t="s">
        <v>13</v>
      </c>
      <c r="Q21" s="26" t="s">
        <v>13</v>
      </c>
      <c r="R21" s="26" t="s">
        <v>21</v>
      </c>
      <c r="S21" s="26" t="s">
        <v>21</v>
      </c>
      <c r="T21" s="26" t="s">
        <v>13</v>
      </c>
      <c r="U21" s="26" t="s">
        <v>15</v>
      </c>
      <c r="V21" s="26" t="s">
        <v>15</v>
      </c>
      <c r="W21" s="26" t="s">
        <v>15</v>
      </c>
      <c r="X21" s="26" t="s">
        <v>15</v>
      </c>
      <c r="Y21" s="26" t="s">
        <v>21</v>
      </c>
      <c r="Z21" s="26" t="s">
        <v>21</v>
      </c>
      <c r="AA21" s="26" t="s">
        <v>15</v>
      </c>
      <c r="AB21" s="26" t="s">
        <v>11</v>
      </c>
      <c r="AC21" s="26" t="s">
        <v>11</v>
      </c>
      <c r="AD21" s="26" t="s">
        <v>11</v>
      </c>
      <c r="AE21" s="26" t="s">
        <v>11</v>
      </c>
      <c r="AF21" s="26" t="s">
        <v>21</v>
      </c>
      <c r="AG21" s="26" t="s">
        <v>21</v>
      </c>
      <c r="AH21" s="26" t="s">
        <v>11</v>
      </c>
      <c r="AI21" s="26" t="s">
        <v>13</v>
      </c>
      <c r="AJ21" s="26" t="s">
        <v>13</v>
      </c>
      <c r="AK21" s="26" t="s">
        <v>13</v>
      </c>
      <c r="AL21" s="27" t="n">
        <f aca="false">SUMPRODUCT(COUNTIF(G21:AK21,'Legende &amp; Einstellungen'!$B$7:$B$9))</f>
        <v>23</v>
      </c>
      <c r="AM21" s="28" t="n">
        <f aca="false">SUMPRODUCT(COUNTIF(G21:AK21,'Legende &amp; Einstellungen'!$B$7:$B$12),'Legende &amp; Einstellungen'!$F$7:$F$12)</f>
        <v>184</v>
      </c>
      <c r="AN21" s="27" t="n">
        <f aca="false">COUNTIF(G21:AK21,'Legende &amp; Einstellungen'!$B$10)</f>
        <v>0</v>
      </c>
      <c r="AO21" s="27" t="n">
        <f aca="false">COUNTIF(G21:AK21,'Legende &amp; Einstellungen'!$B$11)</f>
        <v>0</v>
      </c>
      <c r="AP21" s="29" t="n">
        <f aca="false">AM21*F21</f>
        <v>3312</v>
      </c>
    </row>
    <row r="22" customFormat="false" ht="18.75" hidden="false" customHeight="true" outlineLevel="0" collapsed="false">
      <c r="B22" s="35" t="s">
        <v>45</v>
      </c>
      <c r="C22" s="35"/>
      <c r="D22" s="35"/>
      <c r="E22" s="35"/>
      <c r="F22" s="35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  <c r="AF22" s="36"/>
      <c r="AG22" s="36"/>
      <c r="AH22" s="36"/>
      <c r="AI22" s="36"/>
      <c r="AJ22" s="36"/>
      <c r="AK22" s="36"/>
      <c r="AL22" s="37" t="n">
        <f aca="false">SUM(AL12:AL21)</f>
        <v>212</v>
      </c>
      <c r="AM22" s="38" t="n">
        <f aca="false">SUM(AM12:AM21)</f>
        <v>1696</v>
      </c>
      <c r="AN22" s="37" t="n">
        <f aca="false">SUM(AN12:AN21)</f>
        <v>12</v>
      </c>
      <c r="AO22" s="37" t="n">
        <f aca="false">SUM(AO12:AO21)</f>
        <v>3</v>
      </c>
      <c r="AP22" s="39" t="n">
        <f aca="false">SUM(AP12:AP21)</f>
        <v>30150.8</v>
      </c>
    </row>
    <row r="24" customFormat="false" ht="16.5" hidden="false" customHeight="true" outlineLevel="0" collapsed="false">
      <c r="B24" s="40" t="s">
        <v>46</v>
      </c>
      <c r="C24" s="40"/>
      <c r="D24" s="40"/>
      <c r="E24" s="40"/>
      <c r="F24" s="40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  <c r="AF24" s="41"/>
      <c r="AG24" s="41"/>
      <c r="AH24" s="41"/>
      <c r="AI24" s="41"/>
      <c r="AJ24" s="41"/>
      <c r="AK24" s="41"/>
      <c r="AL24" s="42" t="s">
        <v>47</v>
      </c>
      <c r="AM24" s="42"/>
      <c r="AN24" s="42"/>
      <c r="AO24" s="42"/>
      <c r="AP24" s="42"/>
    </row>
    <row r="25" customFormat="false" ht="15.75" hidden="false" customHeight="true" outlineLevel="0" collapsed="false">
      <c r="B25" s="43" t="s">
        <v>48</v>
      </c>
      <c r="C25" s="43"/>
      <c r="D25" s="43"/>
      <c r="E25" s="43"/>
      <c r="F25" s="44" t="n">
        <f aca="false">'Legende &amp; Einstellungen'!$D$16</f>
        <v>2</v>
      </c>
      <c r="G25" s="45" t="n">
        <f aca="false">COUNTIF(G$12:G$21,'Legende &amp; Einstellungen'!$B$7)</f>
        <v>3</v>
      </c>
      <c r="H25" s="45" t="n">
        <f aca="false">COUNTIF(H$12:H$21,'Legende &amp; Einstellungen'!$B$7)</f>
        <v>3</v>
      </c>
      <c r="I25" s="45" t="n">
        <f aca="false">COUNTIF(I$12:I$21,'Legende &amp; Einstellungen'!$B$7)</f>
        <v>3</v>
      </c>
      <c r="J25" s="45" t="n">
        <f aca="false">COUNTIF(J$12:J$21,'Legende &amp; Einstellungen'!$B$7)</f>
        <v>3</v>
      </c>
      <c r="K25" s="45" t="n">
        <f aca="false">COUNTIF(K$12:K$21,'Legende &amp; Einstellungen'!$B$7)</f>
        <v>3</v>
      </c>
      <c r="L25" s="45" t="n">
        <f aca="false">COUNTIF(L$12:L$21,'Legende &amp; Einstellungen'!$B$7)</f>
        <v>2</v>
      </c>
      <c r="M25" s="45" t="n">
        <f aca="false">COUNTIF(M$12:M$21,'Legende &amp; Einstellungen'!$B$7)</f>
        <v>3</v>
      </c>
      <c r="N25" s="45" t="n">
        <f aca="false">COUNTIF(N$12:N$21,'Legende &amp; Einstellungen'!$B$7)</f>
        <v>2</v>
      </c>
      <c r="O25" s="45" t="n">
        <f aca="false">COUNTIF(O$12:O$21,'Legende &amp; Einstellungen'!$B$7)</f>
        <v>2</v>
      </c>
      <c r="P25" s="45" t="n">
        <f aca="false">COUNTIF(P$12:P$21,'Legende &amp; Einstellungen'!$B$7)</f>
        <v>2</v>
      </c>
      <c r="Q25" s="45" t="n">
        <f aca="false">COUNTIF(Q$12:Q$21,'Legende &amp; Einstellungen'!$B$7)</f>
        <v>3</v>
      </c>
      <c r="R25" s="45" t="n">
        <f aca="false">COUNTIF(R$12:R$21,'Legende &amp; Einstellungen'!$B$7)</f>
        <v>2</v>
      </c>
      <c r="S25" s="45" t="n">
        <f aca="false">COUNTIF(S$12:S$21,'Legende &amp; Einstellungen'!$B$7)</f>
        <v>2</v>
      </c>
      <c r="T25" s="45" t="n">
        <f aca="false">COUNTIF(T$12:T$21,'Legende &amp; Einstellungen'!$B$7)</f>
        <v>2</v>
      </c>
      <c r="U25" s="45" t="n">
        <f aca="false">COUNTIF(U$12:U$21,'Legende &amp; Einstellungen'!$B$7)</f>
        <v>3</v>
      </c>
      <c r="V25" s="45" t="n">
        <f aca="false">COUNTIF(V$12:V$21,'Legende &amp; Einstellungen'!$B$7)</f>
        <v>2</v>
      </c>
      <c r="W25" s="45" t="n">
        <f aca="false">COUNTIF(W$12:W$21,'Legende &amp; Einstellungen'!$B$7)</f>
        <v>2</v>
      </c>
      <c r="X25" s="45" t="n">
        <f aca="false">COUNTIF(X$12:X$21,'Legende &amp; Einstellungen'!$B$7)</f>
        <v>2</v>
      </c>
      <c r="Y25" s="45" t="n">
        <f aca="false">COUNTIF(Y$12:Y$21,'Legende &amp; Einstellungen'!$B$7)</f>
        <v>2</v>
      </c>
      <c r="Z25" s="45" t="n">
        <f aca="false">COUNTIF(Z$12:Z$21,'Legende &amp; Einstellungen'!$B$7)</f>
        <v>2</v>
      </c>
      <c r="AA25" s="45" t="n">
        <f aca="false">COUNTIF(AA$12:AA$21,'Legende &amp; Einstellungen'!$B$7)</f>
        <v>2</v>
      </c>
      <c r="AB25" s="45" t="n">
        <f aca="false">COUNTIF(AB$12:AB$21,'Legende &amp; Einstellungen'!$B$7)</f>
        <v>3</v>
      </c>
      <c r="AC25" s="45" t="n">
        <f aca="false">COUNTIF(AC$12:AC$21,'Legende &amp; Einstellungen'!$B$7)</f>
        <v>3</v>
      </c>
      <c r="AD25" s="45" t="n">
        <f aca="false">COUNTIF(AD$12:AD$21,'Legende &amp; Einstellungen'!$B$7)</f>
        <v>3</v>
      </c>
      <c r="AE25" s="45" t="n">
        <f aca="false">COUNTIF(AE$12:AE$21,'Legende &amp; Einstellungen'!$B$7)</f>
        <v>3</v>
      </c>
      <c r="AF25" s="45" t="n">
        <f aca="false">COUNTIF(AF$12:AF$21,'Legende &amp; Einstellungen'!$B$7)</f>
        <v>3</v>
      </c>
      <c r="AG25" s="45" t="n">
        <f aca="false">COUNTIF(AG$12:AG$21,'Legende &amp; Einstellungen'!$B$7)</f>
        <v>2</v>
      </c>
      <c r="AH25" s="45" t="n">
        <f aca="false">COUNTIF(AH$12:AH$21,'Legende &amp; Einstellungen'!$B$7)</f>
        <v>3</v>
      </c>
      <c r="AI25" s="45" t="n">
        <f aca="false">COUNTIF(AI$12:AI$21,'Legende &amp; Einstellungen'!$B$7)</f>
        <v>2</v>
      </c>
      <c r="AJ25" s="45" t="n">
        <f aca="false">COUNTIF(AJ$12:AJ$21,'Legende &amp; Einstellungen'!$B$7)</f>
        <v>2</v>
      </c>
      <c r="AK25" s="45" t="n">
        <f aca="false">COUNTIF(AK$12:AK$21,'Legende &amp; Einstellungen'!$B$7)</f>
        <v>2</v>
      </c>
      <c r="AL25" s="46" t="n">
        <f aca="false">SUM(G25:AK25)</f>
        <v>76</v>
      </c>
      <c r="AM25" s="46"/>
      <c r="AN25" s="46"/>
      <c r="AO25" s="46"/>
      <c r="AP25" s="46"/>
    </row>
    <row r="26" customFormat="false" ht="15.75" hidden="false" customHeight="true" outlineLevel="0" collapsed="false">
      <c r="B26" s="43" t="s">
        <v>49</v>
      </c>
      <c r="C26" s="43"/>
      <c r="D26" s="43"/>
      <c r="E26" s="43"/>
      <c r="F26" s="44" t="n">
        <f aca="false">'Legende &amp; Einstellungen'!$D$17</f>
        <v>2</v>
      </c>
      <c r="G26" s="45" t="n">
        <f aca="false">COUNTIF(G$12:G$21,'Legende &amp; Einstellungen'!$B$8)</f>
        <v>3</v>
      </c>
      <c r="H26" s="45" t="n">
        <f aca="false">COUNTIF(H$12:H$21,'Legende &amp; Einstellungen'!$B$8)</f>
        <v>2</v>
      </c>
      <c r="I26" s="45" t="n">
        <f aca="false">COUNTIF(I$12:I$21,'Legende &amp; Einstellungen'!$B$8)</f>
        <v>2</v>
      </c>
      <c r="J26" s="45" t="n">
        <f aca="false">COUNTIF(J$12:J$21,'Legende &amp; Einstellungen'!$B$8)</f>
        <v>2</v>
      </c>
      <c r="K26" s="45" t="n">
        <f aca="false">COUNTIF(K$12:K$21,'Legende &amp; Einstellungen'!$B$8)</f>
        <v>2</v>
      </c>
      <c r="L26" s="45" t="n">
        <f aca="false">COUNTIF(L$12:L$21,'Legende &amp; Einstellungen'!$B$8)</f>
        <v>2</v>
      </c>
      <c r="M26" s="45" t="n">
        <f aca="false">COUNTIF(M$12:M$21,'Legende &amp; Einstellungen'!$B$8)</f>
        <v>2</v>
      </c>
      <c r="N26" s="45" t="n">
        <f aca="false">COUNTIF(N$12:N$21,'Legende &amp; Einstellungen'!$B$8)</f>
        <v>3</v>
      </c>
      <c r="O26" s="45" t="n">
        <f aca="false">COUNTIF(O$12:O$21,'Legende &amp; Einstellungen'!$B$8)</f>
        <v>3</v>
      </c>
      <c r="P26" s="45" t="n">
        <f aca="false">COUNTIF(P$12:P$21,'Legende &amp; Einstellungen'!$B$8)</f>
        <v>2</v>
      </c>
      <c r="Q26" s="45" t="n">
        <f aca="false">COUNTIF(Q$12:Q$21,'Legende &amp; Einstellungen'!$B$8)</f>
        <v>2</v>
      </c>
      <c r="R26" s="45" t="n">
        <f aca="false">COUNTIF(R$12:R$21,'Legende &amp; Einstellungen'!$B$8)</f>
        <v>2</v>
      </c>
      <c r="S26" s="45" t="n">
        <f aca="false">COUNTIF(S$12:S$21,'Legende &amp; Einstellungen'!$B$8)</f>
        <v>1</v>
      </c>
      <c r="T26" s="45" t="n">
        <f aca="false">COUNTIF(T$12:T$21,'Legende &amp; Einstellungen'!$B$8)</f>
        <v>2</v>
      </c>
      <c r="U26" s="45" t="n">
        <f aca="false">COUNTIF(U$12:U$21,'Legende &amp; Einstellungen'!$B$8)</f>
        <v>2</v>
      </c>
      <c r="V26" s="45" t="n">
        <f aca="false">COUNTIF(V$12:V$21,'Legende &amp; Einstellungen'!$B$8)</f>
        <v>2</v>
      </c>
      <c r="W26" s="45" t="n">
        <f aca="false">COUNTIF(W$12:W$21,'Legende &amp; Einstellungen'!$B$8)</f>
        <v>2</v>
      </c>
      <c r="X26" s="45" t="n">
        <f aca="false">COUNTIF(X$12:X$21,'Legende &amp; Einstellungen'!$B$8)</f>
        <v>3</v>
      </c>
      <c r="Y26" s="45" t="n">
        <f aca="false">COUNTIF(Y$12:Y$21,'Legende &amp; Einstellungen'!$B$8)</f>
        <v>2</v>
      </c>
      <c r="Z26" s="45" t="n">
        <f aca="false">COUNTIF(Z$12:Z$21,'Legende &amp; Einstellungen'!$B$8)</f>
        <v>2</v>
      </c>
      <c r="AA26" s="45" t="n">
        <f aca="false">COUNTIF(AA$12:AA$21,'Legende &amp; Einstellungen'!$B$8)</f>
        <v>1</v>
      </c>
      <c r="AB26" s="45" t="n">
        <f aca="false">COUNTIF(AB$12:AB$21,'Legende &amp; Einstellungen'!$B$8)</f>
        <v>3</v>
      </c>
      <c r="AC26" s="45" t="n">
        <f aca="false">COUNTIF(AC$12:AC$21,'Legende &amp; Einstellungen'!$B$8)</f>
        <v>2</v>
      </c>
      <c r="AD26" s="45" t="n">
        <f aca="false">COUNTIF(AD$12:AD$21,'Legende &amp; Einstellungen'!$B$8)</f>
        <v>2</v>
      </c>
      <c r="AE26" s="45" t="n">
        <f aca="false">COUNTIF(AE$12:AE$21,'Legende &amp; Einstellungen'!$B$8)</f>
        <v>2</v>
      </c>
      <c r="AF26" s="45" t="n">
        <f aca="false">COUNTIF(AF$12:AF$21,'Legende &amp; Einstellungen'!$B$8)</f>
        <v>2</v>
      </c>
      <c r="AG26" s="45" t="n">
        <f aca="false">COUNTIF(AG$12:AG$21,'Legende &amp; Einstellungen'!$B$8)</f>
        <v>2</v>
      </c>
      <c r="AH26" s="45" t="n">
        <f aca="false">COUNTIF(AH$12:AH$21,'Legende &amp; Einstellungen'!$B$8)</f>
        <v>2</v>
      </c>
      <c r="AI26" s="45" t="n">
        <f aca="false">COUNTIF(AI$12:AI$21,'Legende &amp; Einstellungen'!$B$8)</f>
        <v>3</v>
      </c>
      <c r="AJ26" s="45" t="n">
        <f aca="false">COUNTIF(AJ$12:AJ$21,'Legende &amp; Einstellungen'!$B$8)</f>
        <v>3</v>
      </c>
      <c r="AK26" s="45" t="n">
        <f aca="false">COUNTIF(AK$12:AK$21,'Legende &amp; Einstellungen'!$B$8)</f>
        <v>3</v>
      </c>
      <c r="AL26" s="46" t="n">
        <f aca="false">SUM(G26:AK26)</f>
        <v>68</v>
      </c>
      <c r="AM26" s="46"/>
      <c r="AN26" s="46"/>
      <c r="AO26" s="46"/>
      <c r="AP26" s="46"/>
    </row>
    <row r="27" customFormat="false" ht="15.75" hidden="false" customHeight="true" outlineLevel="0" collapsed="false">
      <c r="B27" s="43" t="s">
        <v>50</v>
      </c>
      <c r="C27" s="43"/>
      <c r="D27" s="43"/>
      <c r="E27" s="43"/>
      <c r="F27" s="44" t="n">
        <f aca="false">'Legende &amp; Einstellungen'!$D$18</f>
        <v>1</v>
      </c>
      <c r="G27" s="45" t="n">
        <f aca="false">COUNTIF(G$12:G$21,'Legende &amp; Einstellungen'!$B$9)</f>
        <v>2</v>
      </c>
      <c r="H27" s="45" t="n">
        <f aca="false">COUNTIF(H$12:H$21,'Legende &amp; Einstellungen'!$B$9)</f>
        <v>2</v>
      </c>
      <c r="I27" s="45" t="n">
        <f aca="false">COUNTIF(I$12:I$21,'Legende &amp; Einstellungen'!$B$9)</f>
        <v>2</v>
      </c>
      <c r="J27" s="45" t="n">
        <f aca="false">COUNTIF(J$12:J$21,'Legende &amp; Einstellungen'!$B$9)</f>
        <v>2</v>
      </c>
      <c r="K27" s="45" t="n">
        <f aca="false">COUNTIF(K$12:K$21,'Legende &amp; Einstellungen'!$B$9)</f>
        <v>1</v>
      </c>
      <c r="L27" s="45" t="n">
        <f aca="false">COUNTIF(L$12:L$21,'Legende &amp; Einstellungen'!$B$9)</f>
        <v>2</v>
      </c>
      <c r="M27" s="45" t="n">
        <f aca="false">COUNTIF(M$12:M$21,'Legende &amp; Einstellungen'!$B$9)</f>
        <v>2</v>
      </c>
      <c r="N27" s="45" t="n">
        <f aca="false">COUNTIF(N$12:N$21,'Legende &amp; Einstellungen'!$B$9)</f>
        <v>3</v>
      </c>
      <c r="O27" s="45" t="n">
        <f aca="false">COUNTIF(O$12:O$21,'Legende &amp; Einstellungen'!$B$9)</f>
        <v>2</v>
      </c>
      <c r="P27" s="45" t="n">
        <f aca="false">COUNTIF(P$12:P$21,'Legende &amp; Einstellungen'!$B$9)</f>
        <v>2</v>
      </c>
      <c r="Q27" s="45" t="n">
        <f aca="false">COUNTIF(Q$12:Q$21,'Legende &amp; Einstellungen'!$B$9)</f>
        <v>2</v>
      </c>
      <c r="R27" s="45" t="n">
        <f aca="false">COUNTIF(R$12:R$21,'Legende &amp; Einstellungen'!$B$9)</f>
        <v>2</v>
      </c>
      <c r="S27" s="45" t="n">
        <f aca="false">COUNTIF(S$12:S$21,'Legende &amp; Einstellungen'!$B$9)</f>
        <v>2</v>
      </c>
      <c r="T27" s="45" t="n">
        <f aca="false">COUNTIF(T$12:T$21,'Legende &amp; Einstellungen'!$B$9)</f>
        <v>2</v>
      </c>
      <c r="U27" s="45" t="n">
        <f aca="false">COUNTIF(U$12:U$21,'Legende &amp; Einstellungen'!$B$9)</f>
        <v>3</v>
      </c>
      <c r="V27" s="45" t="n">
        <f aca="false">COUNTIF(V$12:V$21,'Legende &amp; Einstellungen'!$B$9)</f>
        <v>3</v>
      </c>
      <c r="W27" s="45" t="n">
        <f aca="false">COUNTIF(W$12:W$21,'Legende &amp; Einstellungen'!$B$9)</f>
        <v>3</v>
      </c>
      <c r="X27" s="45" t="n">
        <f aca="false">COUNTIF(X$12:X$21,'Legende &amp; Einstellungen'!$B$9)</f>
        <v>3</v>
      </c>
      <c r="Y27" s="45" t="n">
        <f aca="false">COUNTIF(Y$12:Y$21,'Legende &amp; Einstellungen'!$B$9)</f>
        <v>3</v>
      </c>
      <c r="Z27" s="45" t="n">
        <f aca="false">COUNTIF(Z$12:Z$21,'Legende &amp; Einstellungen'!$B$9)</f>
        <v>2</v>
      </c>
      <c r="AA27" s="45" t="n">
        <f aca="false">COUNTIF(AA$12:AA$21,'Legende &amp; Einstellungen'!$B$9)</f>
        <v>3</v>
      </c>
      <c r="AB27" s="45" t="n">
        <f aca="false">COUNTIF(AB$12:AB$21,'Legende &amp; Einstellungen'!$B$9)</f>
        <v>1</v>
      </c>
      <c r="AC27" s="45" t="n">
        <f aca="false">COUNTIF(AC$12:AC$21,'Legende &amp; Einstellungen'!$B$9)</f>
        <v>2</v>
      </c>
      <c r="AD27" s="45" t="n">
        <f aca="false">COUNTIF(AD$12:AD$21,'Legende &amp; Einstellungen'!$B$9)</f>
        <v>2</v>
      </c>
      <c r="AE27" s="45" t="n">
        <f aca="false">COUNTIF(AE$12:AE$21,'Legende &amp; Einstellungen'!$B$9)</f>
        <v>2</v>
      </c>
      <c r="AF27" s="45" t="n">
        <f aca="false">COUNTIF(AF$12:AF$21,'Legende &amp; Einstellungen'!$B$9)</f>
        <v>2</v>
      </c>
      <c r="AG27" s="45" t="n">
        <f aca="false">COUNTIF(AG$12:AG$21,'Legende &amp; Einstellungen'!$B$9)</f>
        <v>2</v>
      </c>
      <c r="AH27" s="45" t="n">
        <f aca="false">COUNTIF(AH$12:AH$21,'Legende &amp; Einstellungen'!$B$9)</f>
        <v>2</v>
      </c>
      <c r="AI27" s="45" t="n">
        <f aca="false">COUNTIF(AI$12:AI$21,'Legende &amp; Einstellungen'!$B$9)</f>
        <v>3</v>
      </c>
      <c r="AJ27" s="45" t="n">
        <f aca="false">COUNTIF(AJ$12:AJ$21,'Legende &amp; Einstellungen'!$B$9)</f>
        <v>2</v>
      </c>
      <c r="AK27" s="45" t="n">
        <f aca="false">COUNTIF(AK$12:AK$21,'Legende &amp; Einstellungen'!$B$9)</f>
        <v>2</v>
      </c>
      <c r="AL27" s="46" t="n">
        <f aca="false">SUM(G27:AK27)</f>
        <v>68</v>
      </c>
      <c r="AM27" s="46"/>
      <c r="AN27" s="46"/>
      <c r="AO27" s="46"/>
      <c r="AP27" s="46"/>
    </row>
    <row r="28" customFormat="false" ht="15.75" hidden="false" customHeight="true" outlineLevel="0" collapsed="false">
      <c r="B28" s="47" t="s">
        <v>51</v>
      </c>
      <c r="C28" s="47"/>
      <c r="D28" s="47"/>
      <c r="E28" s="47"/>
      <c r="F28" s="48"/>
      <c r="G28" s="49" t="n">
        <f aca="false">SUM(G25:G27)</f>
        <v>8</v>
      </c>
      <c r="H28" s="49" t="n">
        <f aca="false">SUM(H25:H27)</f>
        <v>7</v>
      </c>
      <c r="I28" s="49" t="n">
        <f aca="false">SUM(I25:I27)</f>
        <v>7</v>
      </c>
      <c r="J28" s="49" t="n">
        <f aca="false">SUM(J25:J27)</f>
        <v>7</v>
      </c>
      <c r="K28" s="49" t="n">
        <f aca="false">SUM(K25:K27)</f>
        <v>6</v>
      </c>
      <c r="L28" s="49" t="n">
        <f aca="false">SUM(L25:L27)</f>
        <v>6</v>
      </c>
      <c r="M28" s="49" t="n">
        <f aca="false">SUM(M25:M27)</f>
        <v>7</v>
      </c>
      <c r="N28" s="49" t="n">
        <f aca="false">SUM(N25:N27)</f>
        <v>8</v>
      </c>
      <c r="O28" s="49" t="n">
        <f aca="false">SUM(O25:O27)</f>
        <v>7</v>
      </c>
      <c r="P28" s="49" t="n">
        <f aca="false">SUM(P25:P27)</f>
        <v>6</v>
      </c>
      <c r="Q28" s="49" t="n">
        <f aca="false">SUM(Q25:Q27)</f>
        <v>7</v>
      </c>
      <c r="R28" s="49" t="n">
        <f aca="false">SUM(R25:R27)</f>
        <v>6</v>
      </c>
      <c r="S28" s="49" t="n">
        <f aca="false">SUM(S25:S27)</f>
        <v>5</v>
      </c>
      <c r="T28" s="49" t="n">
        <f aca="false">SUM(T25:T27)</f>
        <v>6</v>
      </c>
      <c r="U28" s="49" t="n">
        <f aca="false">SUM(U25:U27)</f>
        <v>8</v>
      </c>
      <c r="V28" s="49" t="n">
        <f aca="false">SUM(V25:V27)</f>
        <v>7</v>
      </c>
      <c r="W28" s="49" t="n">
        <f aca="false">SUM(W25:W27)</f>
        <v>7</v>
      </c>
      <c r="X28" s="49" t="n">
        <f aca="false">SUM(X25:X27)</f>
        <v>8</v>
      </c>
      <c r="Y28" s="49" t="n">
        <f aca="false">SUM(Y25:Y27)</f>
        <v>7</v>
      </c>
      <c r="Z28" s="49" t="n">
        <f aca="false">SUM(Z25:Z27)</f>
        <v>6</v>
      </c>
      <c r="AA28" s="49" t="n">
        <f aca="false">SUM(AA25:AA27)</f>
        <v>6</v>
      </c>
      <c r="AB28" s="49" t="n">
        <f aca="false">SUM(AB25:AB27)</f>
        <v>7</v>
      </c>
      <c r="AC28" s="49" t="n">
        <f aca="false">SUM(AC25:AC27)</f>
        <v>7</v>
      </c>
      <c r="AD28" s="49" t="n">
        <f aca="false">SUM(AD25:AD27)</f>
        <v>7</v>
      </c>
      <c r="AE28" s="49" t="n">
        <f aca="false">SUM(AE25:AE27)</f>
        <v>7</v>
      </c>
      <c r="AF28" s="49" t="n">
        <f aca="false">SUM(AF25:AF27)</f>
        <v>7</v>
      </c>
      <c r="AG28" s="49" t="n">
        <f aca="false">SUM(AG25:AG27)</f>
        <v>6</v>
      </c>
      <c r="AH28" s="49" t="n">
        <f aca="false">SUM(AH25:AH27)</f>
        <v>7</v>
      </c>
      <c r="AI28" s="49" t="n">
        <f aca="false">SUM(AI25:AI27)</f>
        <v>8</v>
      </c>
      <c r="AJ28" s="49" t="n">
        <f aca="false">SUM(AJ25:AJ27)</f>
        <v>7</v>
      </c>
      <c r="AK28" s="49" t="n">
        <f aca="false">SUM(AK25:AK27)</f>
        <v>7</v>
      </c>
      <c r="AL28" s="46" t="n">
        <f aca="false">SUM(G28:AK28)</f>
        <v>212</v>
      </c>
      <c r="AM28" s="46"/>
      <c r="AN28" s="46"/>
      <c r="AO28" s="46"/>
      <c r="AP28" s="46"/>
    </row>
    <row r="30" customFormat="false" ht="24" hidden="false" customHeight="true" outlineLevel="0" collapsed="false">
      <c r="B30" s="50" t="s">
        <v>52</v>
      </c>
      <c r="C30" s="50"/>
      <c r="D30" s="50"/>
      <c r="E30" s="50"/>
      <c r="F30" s="50"/>
      <c r="G30" s="50"/>
      <c r="H30" s="50"/>
      <c r="I30" s="50"/>
      <c r="J30" s="50"/>
      <c r="K30" s="50"/>
      <c r="L30" s="50"/>
      <c r="M30" s="50"/>
      <c r="N30" s="50"/>
      <c r="O30" s="50"/>
      <c r="P30" s="50"/>
      <c r="Q30" s="50"/>
      <c r="R30" s="50"/>
      <c r="S30" s="50"/>
      <c r="T30" s="50"/>
      <c r="U30" s="50"/>
      <c r="V30" s="50"/>
      <c r="W30" s="50"/>
      <c r="X30" s="50"/>
      <c r="Y30" s="50"/>
      <c r="Z30" s="50"/>
      <c r="AA30" s="50"/>
      <c r="AB30" s="50"/>
      <c r="AC30" s="50"/>
      <c r="AD30" s="50"/>
      <c r="AE30" s="50"/>
      <c r="AF30" s="50"/>
      <c r="AG30" s="50"/>
      <c r="AH30" s="50"/>
      <c r="AI30" s="50"/>
      <c r="AJ30" s="50"/>
      <c r="AK30" s="50"/>
      <c r="AL30" s="50"/>
      <c r="AM30" s="50"/>
      <c r="AN30" s="50"/>
      <c r="AO30" s="50"/>
      <c r="AP30" s="50"/>
    </row>
    <row r="31" customFormat="false" ht="15" hidden="false" customHeight="false" outlineLevel="0" collapsed="false">
      <c r="B31" s="51" t="s">
        <v>53</v>
      </c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  <c r="R31" s="51"/>
      <c r="S31" s="51"/>
      <c r="T31" s="51"/>
      <c r="U31" s="51"/>
      <c r="V31" s="51"/>
      <c r="W31" s="51"/>
      <c r="X31" s="51"/>
      <c r="Y31" s="51"/>
      <c r="Z31" s="51"/>
      <c r="AA31" s="51"/>
      <c r="AB31" s="51"/>
      <c r="AC31" s="51"/>
      <c r="AD31" s="51"/>
      <c r="AE31" s="51"/>
      <c r="AF31" s="51"/>
      <c r="AG31" s="51"/>
      <c r="AH31" s="51"/>
      <c r="AI31" s="51"/>
      <c r="AJ31" s="51"/>
      <c r="AK31" s="51"/>
      <c r="AL31" s="51"/>
      <c r="AM31" s="51"/>
      <c r="AN31" s="51"/>
      <c r="AO31" s="51"/>
      <c r="AP31" s="51"/>
    </row>
  </sheetData>
  <mergeCells count="44">
    <mergeCell ref="B2:M3"/>
    <mergeCell ref="N2:Z3"/>
    <mergeCell ref="AA2:AP3"/>
    <mergeCell ref="B5:E5"/>
    <mergeCell ref="F5:K5"/>
    <mergeCell ref="L5:R5"/>
    <mergeCell ref="S5:W5"/>
    <mergeCell ref="X5:AD5"/>
    <mergeCell ref="AE5:AP5"/>
    <mergeCell ref="B6:E6"/>
    <mergeCell ref="F6:K6"/>
    <mergeCell ref="L6:R6"/>
    <mergeCell ref="S6:W6"/>
    <mergeCell ref="X6:AD6"/>
    <mergeCell ref="AE6:AP6"/>
    <mergeCell ref="C8:F8"/>
    <mergeCell ref="I8:L8"/>
    <mergeCell ref="O8:R8"/>
    <mergeCell ref="U8:X8"/>
    <mergeCell ref="AA8:AD8"/>
    <mergeCell ref="AG8:AJ8"/>
    <mergeCell ref="B10:B11"/>
    <mergeCell ref="C10:C11"/>
    <mergeCell ref="D10:D11"/>
    <mergeCell ref="E10:E11"/>
    <mergeCell ref="F10:F11"/>
    <mergeCell ref="AL10:AL11"/>
    <mergeCell ref="AM10:AM11"/>
    <mergeCell ref="AN10:AN11"/>
    <mergeCell ref="AO10:AO11"/>
    <mergeCell ref="AP10:AP11"/>
    <mergeCell ref="B22:F22"/>
    <mergeCell ref="B24:F24"/>
    <mergeCell ref="AL24:AP24"/>
    <mergeCell ref="B25:E25"/>
    <mergeCell ref="AL25:AP25"/>
    <mergeCell ref="B26:E26"/>
    <mergeCell ref="AL26:AP26"/>
    <mergeCell ref="B27:E27"/>
    <mergeCell ref="AL27:AP27"/>
    <mergeCell ref="B28:E28"/>
    <mergeCell ref="AL28:AP28"/>
    <mergeCell ref="B30:AP30"/>
    <mergeCell ref="B31:AP31"/>
  </mergeCells>
  <conditionalFormatting sqref="G12:AK21">
    <cfRule type="cellIs" priority="2" operator="equal" aboveAverage="0" equalAverage="0" bottom="0" percent="0" rank="0" text="" dxfId="0">
      <formula>"F"</formula>
    </cfRule>
    <cfRule type="cellIs" priority="3" operator="equal" aboveAverage="0" equalAverage="0" bottom="0" percent="0" rank="0" text="" dxfId="1">
      <formula>"S"</formula>
    </cfRule>
    <cfRule type="cellIs" priority="4" operator="equal" aboveAverage="0" equalAverage="0" bottom="0" percent="0" rank="0" text="" dxfId="2">
      <formula>"N"</formula>
    </cfRule>
    <cfRule type="cellIs" priority="5" operator="equal" aboveAverage="0" equalAverage="0" bottom="0" percent="0" rank="0" text="" dxfId="3">
      <formula>"U"</formula>
    </cfRule>
    <cfRule type="cellIs" priority="6" operator="equal" aboveAverage="0" equalAverage="0" bottom="0" percent="0" rank="0" text="" dxfId="4">
      <formula>"K"</formula>
    </cfRule>
    <cfRule type="cellIs" priority="7" operator="equal" aboveAverage="0" equalAverage="0" bottom="0" percent="0" rank="0" text="" dxfId="5">
      <formula>"FR"</formula>
    </cfRule>
    <cfRule type="expression" priority="8" aboveAverage="0" equalAverage="0" bottom="0" percent="0" rank="0" text="" dxfId="6">
      <formula>WEEKDAY(G$9,2)&gt;5</formula>
    </cfRule>
    <cfRule type="expression" priority="9" aboveAverage="0" equalAverage="0" bottom="0" percent="0" rank="0" text="" dxfId="7">
      <formula>MONTH(G$9)&lt;&gt;MONTH($S$6)</formula>
    </cfRule>
  </conditionalFormatting>
  <conditionalFormatting sqref="G10:AK11">
    <cfRule type="expression" priority="10" aboveAverage="0" equalAverage="0" bottom="0" percent="0" rank="0" text="" dxfId="6">
      <formula>WEEKDAY(G$9,2)&gt;5</formula>
    </cfRule>
  </conditionalFormatting>
  <conditionalFormatting sqref="G25:AK28">
    <cfRule type="expression" priority="11" aboveAverage="0" equalAverage="0" bottom="0" percent="0" rank="0" text="" dxfId="6">
      <formula>WEEKDAY(G$9,2)&gt;5</formula>
    </cfRule>
  </conditionalFormatting>
  <conditionalFormatting sqref="G22:AK22">
    <cfRule type="expression" priority="12" aboveAverage="0" equalAverage="0" bottom="0" percent="0" rank="0" text="" dxfId="6">
      <formula>WEEKDAY(G$9,2)&gt;5</formula>
    </cfRule>
  </conditionalFormatting>
  <conditionalFormatting sqref="G25:AK25">
    <cfRule type="expression" priority="13" aboveAverage="0" equalAverage="0" bottom="0" percent="0" rank="0" text="" dxfId="8">
      <formula>G25&lt;'Legende &amp; Einstellungen'!$D$16</formula>
    </cfRule>
  </conditionalFormatting>
  <conditionalFormatting sqref="G26:AK26">
    <cfRule type="expression" priority="14" aboveAverage="0" equalAverage="0" bottom="0" percent="0" rank="0" text="" dxfId="8">
      <formula>G26&lt;'Legende &amp; Einstellungen'!$D$17</formula>
    </cfRule>
  </conditionalFormatting>
  <conditionalFormatting sqref="G27:AK27">
    <cfRule type="expression" priority="15" aboveAverage="0" equalAverage="0" bottom="0" percent="0" rank="0" text="" dxfId="8">
      <formula>G27&lt;'Legende &amp; Einstellungen'!$D$18</formula>
    </cfRule>
  </conditionalFormatting>
  <dataValidations count="1">
    <dataValidation allowBlank="true" error="Bitte ein gültiges Kürzel wählen: F, S, N, U, K oder FR." errorStyle="stop" errorTitle="Ungültiges Kürzel" operator="between" prompt="Schichtkürzel wählen" showDropDown="false" showErrorMessage="false" showInputMessage="false" sqref="G12:AK21" type="list">
      <formula1>"F,S,N,U,K,FR"</formula1>
      <formula2>0</formula2>
    </dataValidation>
  </dataValidations>
  <printOptions headings="false" gridLines="false" gridLinesSet="true" horizontalCentered="tru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2:G3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.3"/>
    <col collapsed="false" customWidth="true" hidden="false" outlineLevel="0" max="2" min="2" style="0" width="11.5"/>
    <col collapsed="false" customWidth="true" hidden="false" outlineLevel="0" max="3" min="3" style="0" width="24"/>
    <col collapsed="false" customWidth="true" hidden="false" outlineLevel="0" max="4" min="4" style="0" width="16"/>
    <col collapsed="false" customWidth="true" hidden="false" outlineLevel="0" max="5" min="5" style="0" width="10"/>
    <col collapsed="false" customWidth="true" hidden="false" outlineLevel="0" max="6" min="6" style="0" width="12"/>
    <col collapsed="false" customWidth="true" hidden="false" outlineLevel="0" max="7" min="7" style="0" width="18"/>
  </cols>
  <sheetData>
    <row r="2" customFormat="false" ht="19.5" hidden="false" customHeight="true" outlineLevel="0" collapsed="false">
      <c r="A2" s="1"/>
      <c r="B2" s="52" t="s">
        <v>54</v>
      </c>
      <c r="C2" s="52"/>
      <c r="D2" s="52"/>
      <c r="E2" s="52"/>
      <c r="F2" s="52"/>
      <c r="G2" s="52"/>
    </row>
    <row r="3" customFormat="false" ht="13.5" hidden="false" customHeight="true" outlineLevel="0" collapsed="false">
      <c r="A3" s="1"/>
      <c r="B3" s="52"/>
      <c r="C3" s="52"/>
      <c r="D3" s="52"/>
      <c r="E3" s="52"/>
      <c r="F3" s="52"/>
      <c r="G3" s="52"/>
    </row>
    <row r="5" customFormat="false" ht="18" hidden="false" customHeight="true" outlineLevel="0" collapsed="false">
      <c r="B5" s="53" t="s">
        <v>55</v>
      </c>
      <c r="C5" s="53"/>
      <c r="D5" s="53"/>
      <c r="E5" s="53"/>
      <c r="F5" s="53"/>
      <c r="G5" s="53"/>
    </row>
    <row r="6" customFormat="false" ht="15" hidden="false" customHeight="false" outlineLevel="0" collapsed="false">
      <c r="B6" s="54" t="s">
        <v>56</v>
      </c>
      <c r="C6" s="54" t="s">
        <v>57</v>
      </c>
      <c r="D6" s="54" t="s">
        <v>58</v>
      </c>
      <c r="E6" s="54" t="s">
        <v>59</v>
      </c>
      <c r="F6" s="54" t="s">
        <v>60</v>
      </c>
      <c r="G6" s="54" t="s">
        <v>61</v>
      </c>
    </row>
    <row r="7" customFormat="false" ht="15.75" hidden="false" customHeight="true" outlineLevel="0" collapsed="false">
      <c r="B7" s="55" t="s">
        <v>11</v>
      </c>
      <c r="C7" s="56" t="s">
        <v>12</v>
      </c>
      <c r="D7" s="57" t="s">
        <v>62</v>
      </c>
      <c r="E7" s="57" t="s">
        <v>63</v>
      </c>
      <c r="F7" s="58" t="n">
        <v>8</v>
      </c>
      <c r="G7" s="59" t="s">
        <v>64</v>
      </c>
    </row>
    <row r="8" customFormat="false" ht="15.75" hidden="false" customHeight="true" outlineLevel="0" collapsed="false">
      <c r="B8" s="60" t="s">
        <v>13</v>
      </c>
      <c r="C8" s="56" t="s">
        <v>14</v>
      </c>
      <c r="D8" s="57" t="s">
        <v>63</v>
      </c>
      <c r="E8" s="57" t="s">
        <v>65</v>
      </c>
      <c r="F8" s="58" t="n">
        <v>8</v>
      </c>
      <c r="G8" s="59" t="s">
        <v>64</v>
      </c>
    </row>
    <row r="9" customFormat="false" ht="15.75" hidden="false" customHeight="true" outlineLevel="0" collapsed="false">
      <c r="B9" s="61" t="s">
        <v>15</v>
      </c>
      <c r="C9" s="56" t="s">
        <v>16</v>
      </c>
      <c r="D9" s="57" t="s">
        <v>65</v>
      </c>
      <c r="E9" s="57" t="s">
        <v>62</v>
      </c>
      <c r="F9" s="58" t="n">
        <v>8</v>
      </c>
      <c r="G9" s="59" t="s">
        <v>64</v>
      </c>
    </row>
    <row r="10" customFormat="false" ht="15.75" hidden="false" customHeight="true" outlineLevel="0" collapsed="false">
      <c r="B10" s="62" t="s">
        <v>17</v>
      </c>
      <c r="C10" s="56" t="s">
        <v>18</v>
      </c>
      <c r="D10" s="57" t="s">
        <v>66</v>
      </c>
      <c r="E10" s="57" t="s">
        <v>66</v>
      </c>
      <c r="F10" s="58" t="n">
        <v>0</v>
      </c>
      <c r="G10" s="59" t="s">
        <v>67</v>
      </c>
    </row>
    <row r="11" customFormat="false" ht="15.75" hidden="false" customHeight="true" outlineLevel="0" collapsed="false">
      <c r="B11" s="63" t="s">
        <v>19</v>
      </c>
      <c r="C11" s="56" t="s">
        <v>20</v>
      </c>
      <c r="D11" s="57" t="s">
        <v>66</v>
      </c>
      <c r="E11" s="57" t="s">
        <v>66</v>
      </c>
      <c r="F11" s="58" t="n">
        <v>0</v>
      </c>
      <c r="G11" s="59" t="s">
        <v>67</v>
      </c>
    </row>
    <row r="12" customFormat="false" ht="15.75" hidden="false" customHeight="true" outlineLevel="0" collapsed="false">
      <c r="B12" s="64" t="s">
        <v>21</v>
      </c>
      <c r="C12" s="56" t="s">
        <v>22</v>
      </c>
      <c r="D12" s="57" t="s">
        <v>66</v>
      </c>
      <c r="E12" s="57" t="s">
        <v>66</v>
      </c>
      <c r="F12" s="58" t="n">
        <v>0</v>
      </c>
      <c r="G12" s="59" t="s">
        <v>68</v>
      </c>
    </row>
    <row r="13" customFormat="false" ht="15" hidden="false" customHeight="false" outlineLevel="0" collapsed="false">
      <c r="C13" s="51" t="s">
        <v>69</v>
      </c>
      <c r="D13" s="51"/>
      <c r="E13" s="51"/>
      <c r="F13" s="51"/>
      <c r="G13" s="51"/>
    </row>
    <row r="15" customFormat="false" ht="18" hidden="false" customHeight="true" outlineLevel="0" collapsed="false">
      <c r="B15" s="53" t="s">
        <v>70</v>
      </c>
      <c r="C15" s="53"/>
      <c r="D15" s="53"/>
      <c r="E15" s="53"/>
      <c r="F15" s="53"/>
      <c r="G15" s="53"/>
    </row>
    <row r="16" customFormat="false" ht="15.75" hidden="false" customHeight="true" outlineLevel="0" collapsed="false">
      <c r="B16" s="65" t="s">
        <v>12</v>
      </c>
      <c r="C16" s="66" t="s">
        <v>11</v>
      </c>
      <c r="D16" s="67" t="n">
        <v>2</v>
      </c>
      <c r="E16" s="68" t="s">
        <v>71</v>
      </c>
      <c r="F16" s="68"/>
      <c r="G16" s="68"/>
    </row>
    <row r="17" customFormat="false" ht="15.75" hidden="false" customHeight="true" outlineLevel="0" collapsed="false">
      <c r="B17" s="65" t="s">
        <v>14</v>
      </c>
      <c r="C17" s="66" t="s">
        <v>13</v>
      </c>
      <c r="D17" s="67" t="n">
        <v>2</v>
      </c>
      <c r="E17" s="68"/>
      <c r="F17" s="68"/>
      <c r="G17" s="68"/>
    </row>
    <row r="18" customFormat="false" ht="15.75" hidden="false" customHeight="true" outlineLevel="0" collapsed="false">
      <c r="B18" s="65" t="s">
        <v>16</v>
      </c>
      <c r="C18" s="66" t="s">
        <v>15</v>
      </c>
      <c r="D18" s="67" t="n">
        <v>1</v>
      </c>
      <c r="E18" s="68"/>
      <c r="F18" s="68"/>
      <c r="G18" s="68"/>
    </row>
    <row r="20" customFormat="false" ht="18" hidden="false" customHeight="true" outlineLevel="0" collapsed="false">
      <c r="B20" s="53" t="s">
        <v>72</v>
      </c>
      <c r="C20" s="53"/>
      <c r="D20" s="53"/>
      <c r="E20" s="53"/>
      <c r="F20" s="53"/>
      <c r="G20" s="53"/>
    </row>
    <row r="21" customFormat="false" ht="15" hidden="false" customHeight="true" outlineLevel="0" collapsed="false">
      <c r="B21" s="10" t="s">
        <v>73</v>
      </c>
      <c r="C21" s="10"/>
      <c r="D21" s="10"/>
      <c r="E21" s="10"/>
      <c r="F21" s="10"/>
      <c r="G21" s="10"/>
    </row>
    <row r="22" customFormat="false" ht="15" hidden="false" customHeight="true" outlineLevel="0" collapsed="false">
      <c r="B22" s="10" t="s">
        <v>74</v>
      </c>
      <c r="C22" s="10"/>
      <c r="D22" s="10"/>
      <c r="E22" s="10"/>
      <c r="F22" s="10"/>
      <c r="G22" s="10"/>
    </row>
    <row r="23" customFormat="false" ht="15" hidden="false" customHeight="true" outlineLevel="0" collapsed="false">
      <c r="B23" s="10" t="s">
        <v>75</v>
      </c>
      <c r="C23" s="10"/>
      <c r="D23" s="10"/>
      <c r="E23" s="10"/>
      <c r="F23" s="10"/>
      <c r="G23" s="10"/>
    </row>
    <row r="25" customFormat="false" ht="18" hidden="false" customHeight="true" outlineLevel="0" collapsed="false">
      <c r="B25" s="53" t="s">
        <v>76</v>
      </c>
      <c r="C25" s="53"/>
      <c r="D25" s="53"/>
      <c r="E25" s="53"/>
      <c r="F25" s="53"/>
      <c r="G25" s="53"/>
    </row>
    <row r="26" customFormat="false" ht="15" hidden="false" customHeight="true" outlineLevel="0" collapsed="false">
      <c r="B26" s="10" t="s">
        <v>77</v>
      </c>
      <c r="C26" s="10"/>
      <c r="D26" s="10"/>
      <c r="E26" s="10"/>
      <c r="F26" s="10"/>
      <c r="G26" s="10"/>
    </row>
    <row r="27" customFormat="false" ht="15" hidden="false" customHeight="true" outlineLevel="0" collapsed="false">
      <c r="B27" s="10" t="s">
        <v>78</v>
      </c>
      <c r="C27" s="10"/>
      <c r="D27" s="10"/>
      <c r="E27" s="10"/>
      <c r="F27" s="10"/>
      <c r="G27" s="10"/>
    </row>
    <row r="28" customFormat="false" ht="15" hidden="false" customHeight="true" outlineLevel="0" collapsed="false">
      <c r="B28" s="10" t="s">
        <v>79</v>
      </c>
      <c r="C28" s="10"/>
      <c r="D28" s="10"/>
      <c r="E28" s="10"/>
      <c r="F28" s="10"/>
      <c r="G28" s="10"/>
    </row>
    <row r="29" customFormat="false" ht="15" hidden="false" customHeight="true" outlineLevel="0" collapsed="false">
      <c r="B29" s="10" t="s">
        <v>80</v>
      </c>
      <c r="C29" s="10"/>
      <c r="D29" s="10"/>
      <c r="E29" s="10"/>
      <c r="F29" s="10"/>
      <c r="G29" s="10"/>
    </row>
    <row r="30" customFormat="false" ht="15" hidden="false" customHeight="true" outlineLevel="0" collapsed="false">
      <c r="B30" s="10" t="s">
        <v>81</v>
      </c>
      <c r="C30" s="10"/>
      <c r="D30" s="10"/>
      <c r="E30" s="10"/>
      <c r="F30" s="10"/>
      <c r="G30" s="10"/>
    </row>
    <row r="31" customFormat="false" ht="15" hidden="false" customHeight="false" outlineLevel="0" collapsed="false">
      <c r="B31" s="69" t="s">
        <v>82</v>
      </c>
      <c r="C31" s="69"/>
      <c r="D31" s="69"/>
      <c r="E31" s="69"/>
      <c r="F31" s="69"/>
      <c r="G31" s="69"/>
    </row>
    <row r="33" customFormat="false" ht="18" hidden="false" customHeight="true" outlineLevel="0" collapsed="false">
      <c r="B33" s="53" t="s">
        <v>83</v>
      </c>
      <c r="C33" s="53"/>
      <c r="D33" s="53"/>
      <c r="E33" s="53"/>
      <c r="F33" s="53"/>
      <c r="G33" s="53"/>
    </row>
    <row r="34" customFormat="false" ht="15" hidden="false" customHeight="true" outlineLevel="0" collapsed="false">
      <c r="B34" s="70" t="s">
        <v>84</v>
      </c>
      <c r="C34" s="70"/>
      <c r="D34" s="70"/>
      <c r="E34" s="70"/>
      <c r="F34" s="70"/>
      <c r="G34" s="70"/>
    </row>
    <row r="35" customFormat="false" ht="15" hidden="false" customHeight="true" outlineLevel="0" collapsed="false">
      <c r="B35" s="70" t="s">
        <v>85</v>
      </c>
      <c r="C35" s="70"/>
      <c r="D35" s="70"/>
      <c r="E35" s="70"/>
      <c r="F35" s="70"/>
      <c r="G35" s="70"/>
    </row>
    <row r="36" customFormat="false" ht="15" hidden="false" customHeight="true" outlineLevel="0" collapsed="false">
      <c r="B36" s="70" t="s">
        <v>86</v>
      </c>
      <c r="C36" s="70"/>
      <c r="D36" s="70"/>
      <c r="E36" s="70"/>
      <c r="F36" s="70"/>
      <c r="G36" s="70"/>
    </row>
    <row r="37" customFormat="false" ht="15" hidden="false" customHeight="true" outlineLevel="0" collapsed="false">
      <c r="B37" s="70" t="s">
        <v>87</v>
      </c>
      <c r="C37" s="70"/>
      <c r="D37" s="70"/>
      <c r="E37" s="70"/>
      <c r="F37" s="70"/>
      <c r="G37" s="70"/>
    </row>
    <row r="38" customFormat="false" ht="15" hidden="false" customHeight="true" outlineLevel="0" collapsed="false">
      <c r="B38" s="70" t="s">
        <v>88</v>
      </c>
      <c r="C38" s="70"/>
      <c r="D38" s="70"/>
      <c r="E38" s="70"/>
      <c r="F38" s="70"/>
      <c r="G38" s="70"/>
    </row>
  </sheetData>
  <mergeCells count="22">
    <mergeCell ref="B2:G3"/>
    <mergeCell ref="B5:G5"/>
    <mergeCell ref="C13:G13"/>
    <mergeCell ref="B15:G15"/>
    <mergeCell ref="E16:G18"/>
    <mergeCell ref="B20:G20"/>
    <mergeCell ref="B21:G21"/>
    <mergeCell ref="B22:G22"/>
    <mergeCell ref="B23:G23"/>
    <mergeCell ref="B25:G25"/>
    <mergeCell ref="B26:G26"/>
    <mergeCell ref="B27:G27"/>
    <mergeCell ref="B28:G28"/>
    <mergeCell ref="B29:G29"/>
    <mergeCell ref="B30:G30"/>
    <mergeCell ref="B31:G31"/>
    <mergeCell ref="B33:G33"/>
    <mergeCell ref="B34:G34"/>
    <mergeCell ref="B35:G35"/>
    <mergeCell ref="B36:G36"/>
    <mergeCell ref="B37:G37"/>
    <mergeCell ref="B38:G38"/>
  </mergeCells>
  <printOptions headings="false" gridLines="false" gridLinesSet="true" horizontalCentered="tru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2026-09-05T11:30:00Z</dcterms:created>
  <dc:creator>openpyxl</dc:creator>
  <dc:description/>
  <dc:language>en-US</dc:language>
  <cp:lastModifiedBy/>
  <dcterms:modified xsi:type="dcterms:W3CDTF">2026-09-05T11:30:01Z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