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sergi\Documents\SEO\SEO\AA_Webs\Excel Vorlage\Generador\"/>
    </mc:Choice>
  </mc:AlternateContent>
  <xr:revisionPtr revIDLastSave="0" documentId="13_ncr:1_{845E69CE-7D43-44B6-91C4-5044EDB0730D}" xr6:coauthVersionLast="47" xr6:coauthVersionMax="47" xr10:uidLastSave="{00000000-0000-0000-0000-000000000000}"/>
  <bookViews>
    <workbookView xWindow="690" yWindow="690" windowWidth="25500" windowHeight="13500" tabRatio="500" xr2:uid="{00000000-000D-0000-FFFF-FFFF00000000}"/>
  </bookViews>
  <sheets>
    <sheet name="Beförderungspapier" sheetId="1" r:id="rId1"/>
    <sheet name="Hinweise"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N54" i="1" l="1"/>
  <c r="T54" i="1" s="1"/>
  <c r="N53" i="1"/>
  <c r="T53" i="1" s="1"/>
  <c r="N52" i="1"/>
  <c r="T52" i="1" s="1"/>
  <c r="N51" i="1"/>
  <c r="N55" i="1" s="1"/>
  <c r="B46" i="1"/>
  <c r="B45" i="1"/>
  <c r="B44" i="1"/>
  <c r="B43" i="1"/>
  <c r="B42" i="1"/>
  <c r="X39" i="1"/>
  <c r="X38" i="1"/>
  <c r="X37" i="1"/>
  <c r="X36" i="1"/>
  <c r="X35" i="1"/>
  <c r="X34" i="1"/>
  <c r="X33" i="1"/>
  <c r="R7" i="1"/>
  <c r="T51" i="1" l="1"/>
  <c r="T55" i="1" s="1"/>
  <c r="H7" i="1" l="1"/>
  <c r="B7" i="1"/>
</calcChain>
</file>

<file path=xl/sharedStrings.xml><?xml version="1.0" encoding="utf-8"?>
<sst xmlns="http://schemas.openxmlformats.org/spreadsheetml/2006/main" count="165" uniqueCount="145">
  <si>
    <t>DOKUMENT-NR.</t>
  </si>
  <si>
    <t>BP-2027-0188</t>
  </si>
  <si>
    <t>Transportdokument für gefährliche Güter · ADR 2027 · Kapitel 5.4</t>
  </si>
  <si>
    <t>AUSSTELLUNGSDATUM</t>
  </si>
  <si>
    <t>03.03.2027</t>
  </si>
  <si>
    <t>VERSION / BLATT</t>
  </si>
  <si>
    <t>1.0  ·  1/1</t>
  </si>
  <si>
    <t>PRÜFSTATUS · 1.1.3.6</t>
  </si>
  <si>
    <t>POSITIONEN</t>
  </si>
  <si>
    <t>BEFÖRDERUNG</t>
  </si>
  <si>
    <t>von maximal 1000 Punkten</t>
  </si>
  <si>
    <t>Berechnung erfolgt automatisch aus Abschnitt 03.</t>
  </si>
  <si>
    <t>01</t>
  </si>
  <si>
    <t>BETEILIGTE  ·  ABSENDER · EMPFÄNGER · BEFÖRDERER</t>
  </si>
  <si>
    <t>ABSENDER</t>
  </si>
  <si>
    <t>EMPFÄNGER</t>
  </si>
  <si>
    <t>BEFÖRDERER / FAHRZEUG</t>
  </si>
  <si>
    <t>NAME</t>
  </si>
  <si>
    <t>FIRMA</t>
  </si>
  <si>
    <t>Nordstern Chemie GmbH</t>
  </si>
  <si>
    <t>Südwerk Industrie AG</t>
  </si>
  <si>
    <t>TransCargo Spedition GmbH</t>
  </si>
  <si>
    <t>STRASSE</t>
  </si>
  <si>
    <t>KENNZEICHEN</t>
  </si>
  <si>
    <t>Hafenstraße 27</t>
  </si>
  <si>
    <t>Rheinallee 9</t>
  </si>
  <si>
    <t>HH-TC 2027</t>
  </si>
  <si>
    <t>PLZ / ORT</t>
  </si>
  <si>
    <t>FAHRER/IN</t>
  </si>
  <si>
    <t>20457 Hamburg</t>
  </si>
  <si>
    <t>55118 Mainz</t>
  </si>
  <si>
    <t>Jonas Becker</t>
  </si>
  <si>
    <t>LAND</t>
  </si>
  <si>
    <t>ADR-SCHULUNGSNACHWEIS</t>
  </si>
  <si>
    <t>Deutschland</t>
  </si>
  <si>
    <t>gültig bis 2030</t>
  </si>
  <si>
    <t>TELEFON</t>
  </si>
  <si>
    <t>+49 40 0000000</t>
  </si>
  <si>
    <t>+49 6131 000000</t>
  </si>
  <si>
    <t>+49 40 1110000</t>
  </si>
  <si>
    <t>02</t>
  </si>
  <si>
    <t>ANGABEN ZUR BEFÖRDERUNG</t>
  </si>
  <si>
    <t>ABGANGSORT</t>
  </si>
  <si>
    <t>BESTIMMUNGSORT</t>
  </si>
  <si>
    <t>BEFÖRDERUNGSDATUM</t>
  </si>
  <si>
    <t>VERKEHRSTRÄGER</t>
  </si>
  <si>
    <t>Hamburg</t>
  </si>
  <si>
    <t>Mainz</t>
  </si>
  <si>
    <t>Straße (ADR)</t>
  </si>
  <si>
    <t>03</t>
  </si>
  <si>
    <t>GEFÄHRLICHE GÜTER  ·  ANGABEN NACH ADR 5.4.1.1.1</t>
  </si>
  <si>
    <t>Pos.</t>
  </si>
  <si>
    <t>UN-Nr.</t>
  </si>
  <si>
    <t>Offizielle Benennung für die Beförderung</t>
  </si>
  <si>
    <t>Klasse /
Gz.</t>
  </si>
  <si>
    <t>VG</t>
  </si>
  <si>
    <t>Tunnel-
code</t>
  </si>
  <si>
    <t>Anz.</t>
  </si>
  <si>
    <t>Art der Verpackung</t>
  </si>
  <si>
    <t>Menge</t>
  </si>
  <si>
    <t>Einh.</t>
  </si>
  <si>
    <t>Bef.-
Kat.</t>
  </si>
  <si>
    <t>Punkte</t>
  </si>
  <si>
    <t>DIESELKRAFTSTOFF</t>
  </si>
  <si>
    <t>3</t>
  </si>
  <si>
    <t>III</t>
  </si>
  <si>
    <t>D/E</t>
  </si>
  <si>
    <t>IBC (31HA1)</t>
  </si>
  <si>
    <t>L</t>
  </si>
  <si>
    <t>ETHANOL (ETHYLALKOHOL)</t>
  </si>
  <si>
    <t>II</t>
  </si>
  <si>
    <t>Kanister</t>
  </si>
  <si>
    <t>CHLORWASSERSTOFFSÄURE</t>
  </si>
  <si>
    <t>8</t>
  </si>
  <si>
    <t>E</t>
  </si>
  <si>
    <t>UMWELTGEFÄHRDENDER STOFF, FLÜSSIG, N.A.G.</t>
  </si>
  <si>
    <t>9</t>
  </si>
  <si>
    <t>AEROSOLE</t>
  </si>
  <si>
    <t>2</t>
  </si>
  <si>
    <t>–</t>
  </si>
  <si>
    <t>D</t>
  </si>
  <si>
    <t>Kartons</t>
  </si>
  <si>
    <t>kg</t>
  </si>
  <si>
    <t>VORSCHRIFTSMÄSSIGER EINTRAG (automatisch erzeugt gemäß 5.4.1.1.1 – Reihenfolge a · b · c · d · k)</t>
  </si>
  <si>
    <t>04</t>
  </si>
  <si>
    <t>MENGENBERECHNUNG NACH UNTERABSCHNITT 1.1.3.6 ADR</t>
  </si>
  <si>
    <t>Beförderungskategorie</t>
  </si>
  <si>
    <t>Faktor</t>
  </si>
  <si>
    <t>Menge gesamt</t>
  </si>
  <si>
    <t>Punkte gesamt</t>
  </si>
  <si>
    <t>Kategorie 1</t>
  </si>
  <si>
    <t>Kategorie 2</t>
  </si>
  <si>
    <t>Kategorie 3</t>
  </si>
  <si>
    <t>Kategorie 4</t>
  </si>
  <si>
    <t>Summe</t>
  </si>
  <si>
    <t>Faktoren: Kat 1 × 50 · Kat 2 × 3 · Kat 3 × 1 · Kat 4 × 0  ·  Summe ≤ 1000 ⇒ Freistellung anwendbar  ·  Kategorie 0 schließt die Freistellung aus.</t>
  </si>
  <si>
    <t>05</t>
  </si>
  <si>
    <t>ERKLÄRUNG &amp; FREIGABE</t>
  </si>
  <si>
    <t>Hiermit wird erklärt, dass der Inhalt dieser Sendung vollständig und genau durch die oben angegebene offizielle Benennung beschrieben, korrekt klassifiziert, verpackt, gekennzeichnet und bezettelt ist und sich in jeder Hinsicht in ordnungsgemäßem Zustand für die Beförderung gemäß den geltenden Vorschriften des ADR befindet.</t>
  </si>
  <si>
    <t>Schriftliche Weisungen nach 5.4.3 ADR mitgeführt:  ☒ ja   ☐ nein        Begrenzte / Freigestellte Mengen (3.4 / 3.5):  ☐ ja   ☒ nein</t>
  </si>
  <si>
    <t>Absender</t>
  </si>
  <si>
    <t>Fahrer/in · Übernahme</t>
  </si>
  <si>
    <t>Ort, Datum / Unterschrift</t>
  </si>
  <si>
    <t>Rechtliche Grundlagen und Ausfüllhinweise: siehe Blatt »Hinweise«.</t>
  </si>
  <si>
    <t xml:space="preserve">   HINWEISE &amp; RECHTLICHE GRUNDLAGEN</t>
  </si>
  <si>
    <t xml:space="preserve">   ADR-Beförderungspapier · Ausfüllhilfe</t>
  </si>
  <si>
    <t>Pflichtangaben nach ADR 5.4.1.1.1</t>
  </si>
  <si>
    <t>a) UN-Nummer</t>
  </si>
  <si>
    <t>Vorangestellt »UN«, z. B. UN 1202.</t>
  </si>
  <si>
    <t>b) Offizielle Benennung</t>
  </si>
  <si>
    <t>Benennung für die Beförderung nach 3.1.2, ggf. mit technischer Bezeichnung in Klammern.</t>
  </si>
  <si>
    <t>c) Klasse / Gefahrzettel</t>
  </si>
  <si>
    <t>Nummern der Gefahrzettel bzw. Klasse (Spalte 5 der Tabelle A).</t>
  </si>
  <si>
    <t>d) Verpackungsgruppe</t>
  </si>
  <si>
    <t>Soweit zugeordnet (I, II, III), ggf. mit »VG« vorangestellt.</t>
  </si>
  <si>
    <t>k) Tunnelbeschränkungscode</t>
  </si>
  <si>
    <t>In Großbuchstaben und Klammern, z. B. (D/E).</t>
  </si>
  <si>
    <t>Reihenfolge</t>
  </si>
  <si>
    <t>a) b) c) d) k) müssen in dieser Reihenfolge ohne Einschübe stehen.</t>
  </si>
  <si>
    <t>Weitere Angaben</t>
  </si>
  <si>
    <t>Anzahl und Art der Versandstücke, Gesamtmenge, Absender und Empfänger.</t>
  </si>
  <si>
    <t>Berechnung nach 1.1.3.6 (Freistellungsgrenze)</t>
  </si>
  <si>
    <t>Prinzip</t>
  </si>
  <si>
    <t>Je Beförderungseinheit wird die Menge jeder Kategorie mit ihrem Faktor multipliziert und summiert.</t>
  </si>
  <si>
    <t>Faktoren</t>
  </si>
  <si>
    <t>Kategorie 1 × 50 · Kategorie 2 × 3 · Kategorie 3 × 1 · Kategorie 4 × 0.</t>
  </si>
  <si>
    <t>Kategorie 0</t>
  </si>
  <si>
    <t>Keine Freistellung möglich – volle ADR-Pflichten.</t>
  </si>
  <si>
    <t>Grenze</t>
  </si>
  <si>
    <t>Summe ≤ 1000 Punkte → Freistellung nach 1.1.3.6 anwendbar.</t>
  </si>
  <si>
    <t>Automatik</t>
  </si>
  <si>
    <t>Spalte »Punkte«, die Kategorietabelle und der Prüfstatus berechnen sich selbst.</t>
  </si>
  <si>
    <t>Bedienung der Vorlage</t>
  </si>
  <si>
    <t>1 · Kopfdaten</t>
  </si>
  <si>
    <t>Beteiligte und Beförderungsangaben ausfüllen (blaue Werte).</t>
  </si>
  <si>
    <t>2 · Güter erfassen</t>
  </si>
  <si>
    <t>Je Zeile ein Gut; VG, Tunnelcode, Einheit und Kategorie per Auswahlmenü.</t>
  </si>
  <si>
    <t>3 · Prüfen</t>
  </si>
  <si>
    <t>Vorschriftsmäßiger Eintragstext, Punkte und Prüfstatus entstehen automatisch.</t>
  </si>
  <si>
    <t>Farbcodierung</t>
  </si>
  <si>
    <t>Blau = Eingabe · Schwarz = automatisch berechnet.</t>
  </si>
  <si>
    <t>Aufbewahrung</t>
  </si>
  <si>
    <t>Das Beförderungspapier ist mindestens 3 Monate aufzubewahren (5.4.4.1 ADR).</t>
  </si>
  <si>
    <t>Diese Vorlage ist eine allgemeine Arbeitshilfe mit frei erfundenen Beispieldaten. Maßgeblich ist stets der jeweils gültige Wortlaut des ADR.</t>
  </si>
  <si>
    <t>ADR BEFÖRDERUNGSPAPIER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</si>
</sst>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1"/>
      <color theme="1"/>
      <name val="Calibri"/>
      <family val="2"/>
      <charset val="1"/>
    </font>
    <font>
      <b/>
      <sz val="22"/>
      <color rgb="FFFFFFFF"/>
      <name val="Calibri"/>
      <charset val="1"/>
    </font>
    <font>
      <sz val="8"/>
      <color rgb="FF9A9FAA"/>
      <name val="Calibri"/>
      <charset val="1"/>
    </font>
    <font>
      <b/>
      <sz val="10"/>
      <color rgb="FFFFFFFF"/>
      <name val="Calibri"/>
      <charset val="1"/>
    </font>
    <font>
      <sz val="10"/>
      <color rgb="FFC9CCD3"/>
      <name val="Calibri"/>
      <charset val="1"/>
    </font>
    <font>
      <b/>
      <sz val="7.5"/>
      <color rgb="FF7A818D"/>
      <name val="Calibri"/>
      <charset val="1"/>
    </font>
    <font>
      <b/>
      <sz val="32"/>
      <color rgb="FF17181C"/>
      <name val="Calibri"/>
      <charset val="1"/>
    </font>
    <font>
      <b/>
      <sz val="11.5"/>
      <color rgb="FF1E7A49"/>
      <name val="Calibri"/>
      <charset val="1"/>
    </font>
    <font>
      <b/>
      <sz val="12"/>
      <color rgb="FF17181C"/>
      <name val="Calibri"/>
      <charset val="1"/>
    </font>
    <font>
      <b/>
      <sz val="9"/>
      <color rgb="FF7A818D"/>
      <name val="Calibri"/>
      <charset val="1"/>
    </font>
    <font>
      <b/>
      <i/>
      <sz val="8.5"/>
      <color rgb="FF7A818D"/>
      <name val="Calibri"/>
      <charset val="1"/>
    </font>
    <font>
      <b/>
      <sz val="11"/>
      <color rgb="FFFFFFFF"/>
      <name val="Calibri"/>
      <charset val="1"/>
    </font>
    <font>
      <b/>
      <sz val="12.5"/>
      <color rgb="FF17181C"/>
      <name val="Calibri"/>
      <charset val="1"/>
    </font>
    <font>
      <b/>
      <sz val="9.5"/>
      <color rgb="FF17181C"/>
      <name val="Calibri"/>
      <charset val="1"/>
    </font>
    <font>
      <sz val="10.5"/>
      <color rgb="FF1A4FD6"/>
      <name val="Calibri"/>
      <charset val="1"/>
    </font>
    <font>
      <b/>
      <sz val="8"/>
      <color rgb="FFFFFFFF"/>
      <name val="Calibri"/>
      <charset val="1"/>
    </font>
    <font>
      <sz val="9"/>
      <color rgb="FF1A4FD6"/>
      <name val="Calibri"/>
      <charset val="1"/>
    </font>
    <font>
      <b/>
      <sz val="9"/>
      <color rgb="FF23262D"/>
      <name val="Calibri"/>
      <charset val="1"/>
    </font>
    <font>
      <sz val="9"/>
      <color rgb="FF23262D"/>
      <name val="Calibri"/>
      <charset val="1"/>
    </font>
    <font>
      <b/>
      <sz val="15"/>
      <color rgb="FFFFFFFF"/>
      <name val="Calibri"/>
      <charset val="1"/>
    </font>
    <font>
      <sz val="10"/>
      <color rgb="FF17181C"/>
      <name val="Calibri"/>
      <charset val="1"/>
    </font>
    <font>
      <b/>
      <sz val="11"/>
      <color rgb="FF17181C"/>
      <name val="Calibri"/>
      <charset val="1"/>
    </font>
    <font>
      <b/>
      <sz val="9.5"/>
      <color rgb="FF23262D"/>
      <name val="Calibri"/>
      <charset val="1"/>
    </font>
    <font>
      <sz val="9.5"/>
      <color rgb="FF23262D"/>
      <name val="Calibri"/>
      <charset val="1"/>
    </font>
  </fonts>
  <fills count="8">
    <fill>
      <patternFill patternType="none"/>
    </fill>
    <fill>
      <patternFill patternType="gray125"/>
    </fill>
    <fill>
      <patternFill patternType="solid">
        <fgColor rgb="FF17181C"/>
        <bgColor rgb="FF23262D"/>
      </patternFill>
    </fill>
    <fill>
      <patternFill patternType="solid">
        <fgColor rgb="FFE3A008"/>
        <bgColor rgb="FFFFCC00"/>
      </patternFill>
    </fill>
    <fill>
      <patternFill patternType="solid">
        <fgColor rgb="FFF4F5F7"/>
        <bgColor rgb="FFECEEF1"/>
      </patternFill>
    </fill>
    <fill>
      <patternFill patternType="solid">
        <fgColor rgb="FF30343D"/>
        <bgColor rgb="FF23262D"/>
      </patternFill>
    </fill>
    <fill>
      <patternFill patternType="solid">
        <fgColor rgb="FFFFFFFF"/>
        <bgColor rgb="FFF4F5F7"/>
      </patternFill>
    </fill>
    <fill>
      <patternFill patternType="solid">
        <fgColor rgb="FFECEEF1"/>
        <bgColor rgb="FFF4F5F7"/>
      </patternFill>
    </fill>
  </fills>
  <borders count="9">
    <border>
      <left/>
      <right/>
      <top/>
      <bottom/>
      <diagonal/>
    </border>
    <border>
      <left/>
      <right style="thin">
        <color rgb="FFC7CCD4"/>
      </right>
      <top/>
      <bottom/>
      <diagonal/>
    </border>
    <border>
      <left/>
      <right/>
      <top/>
      <bottom style="medium">
        <color rgb="FF17181C"/>
      </bottom>
      <diagonal/>
    </border>
    <border>
      <left/>
      <right/>
      <top/>
      <bottom style="thin">
        <color rgb="FF17181C"/>
      </bottom>
      <diagonal/>
    </border>
    <border>
      <left/>
      <right/>
      <top/>
      <bottom style="thin">
        <color rgb="FFC7CCD4"/>
      </bottom>
      <diagonal/>
    </border>
    <border>
      <left style="thin">
        <color rgb="FFE3E5EA"/>
      </left>
      <right style="thin">
        <color rgb="FFE3E5EA"/>
      </right>
      <top style="thin">
        <color rgb="FFE3E5EA"/>
      </top>
      <bottom style="thin">
        <color rgb="FFE3E5EA"/>
      </bottom>
      <diagonal/>
    </border>
    <border>
      <left/>
      <right/>
      <top/>
      <bottom style="thin">
        <color rgb="FFE3E5EA"/>
      </bottom>
      <diagonal/>
    </border>
    <border>
      <left/>
      <right/>
      <top/>
      <bottom style="thin">
        <color rgb="FF23262D"/>
      </bottom>
      <diagonal/>
    </border>
    <border>
      <left/>
      <right/>
      <top/>
      <bottom style="medium">
        <color rgb="FFE3A008"/>
      </bottom>
      <diagonal/>
    </border>
  </borders>
  <cellStyleXfs count="1">
    <xf numFmtId="0" fontId="0" fillId="0" borderId="0"/>
  </cellStyleXfs>
  <cellXfs count="67">
    <xf numFmtId="0" fontId="0" fillId="0" borderId="0" xfId="0"/>
    <xf numFmtId="0" fontId="11" fillId="3" borderId="0" xfId="0" applyFont="1" applyFill="1" applyAlignment="1">
      <alignment horizontal="center" vertical="center"/>
    </xf>
    <xf numFmtId="0" fontId="10" fillId="4" borderId="1" xfId="0" applyFont="1" applyFill="1" applyBorder="1" applyAlignment="1">
      <alignment horizontal="center" vertical="center"/>
    </xf>
    <xf numFmtId="0" fontId="9" fillId="4" borderId="1" xfId="0" applyFont="1" applyFill="1" applyBorder="1" applyAlignment="1">
      <alignment horizontal="left" vertical="center" indent="1"/>
    </xf>
    <xf numFmtId="0" fontId="8" fillId="4" borderId="0" xfId="0" applyFont="1" applyFill="1" applyAlignment="1">
      <alignment horizontal="center" vertical="center"/>
    </xf>
    <xf numFmtId="1" fontId="8" fillId="4" borderId="1" xfId="0" applyNumberFormat="1" applyFont="1" applyFill="1" applyBorder="1" applyAlignment="1">
      <alignment horizontal="center" vertical="center"/>
    </xf>
    <xf numFmtId="0" fontId="7" fillId="4" borderId="1" xfId="0" applyFont="1" applyFill="1" applyBorder="1" applyAlignment="1">
      <alignment horizontal="center" vertical="center"/>
    </xf>
    <xf numFmtId="3" fontId="6" fillId="4" borderId="1" xfId="0" applyNumberFormat="1" applyFont="1" applyFill="1" applyBorder="1" applyAlignment="1">
      <alignment horizontal="left" vertical="center" indent="1"/>
    </xf>
    <xf numFmtId="0" fontId="5" fillId="4" borderId="0" xfId="0" applyFont="1" applyFill="1" applyAlignment="1">
      <alignment horizontal="center" vertical="center"/>
    </xf>
    <xf numFmtId="0" fontId="5" fillId="4" borderId="1" xfId="0" applyFont="1" applyFill="1" applyBorder="1" applyAlignment="1">
      <alignment horizontal="center" vertical="center"/>
    </xf>
    <xf numFmtId="0" fontId="5" fillId="4" borderId="1" xfId="0" applyFont="1" applyFill="1" applyBorder="1" applyAlignment="1">
      <alignment horizontal="left" vertical="center" indent="1"/>
    </xf>
    <xf numFmtId="0" fontId="4" fillId="2" borderId="0" xfId="0" applyFont="1" applyFill="1" applyAlignment="1">
      <alignment horizontal="left" vertical="center" indent="1"/>
    </xf>
    <xf numFmtId="0" fontId="3" fillId="2" borderId="0" xfId="0" applyFont="1" applyFill="1" applyAlignment="1">
      <alignment horizontal="right" vertical="center"/>
    </xf>
    <xf numFmtId="0" fontId="2" fillId="2" borderId="0" xfId="0" applyFont="1" applyFill="1" applyAlignment="1">
      <alignment horizontal="right" vertical="center"/>
    </xf>
    <xf numFmtId="0" fontId="1" fillId="2" borderId="0" xfId="0" applyFont="1" applyFill="1" applyAlignment="1">
      <alignment horizontal="left" vertical="center" indent="1"/>
    </xf>
    <xf numFmtId="0" fontId="0" fillId="2" borderId="0" xfId="0" applyFill="1"/>
    <xf numFmtId="0" fontId="0" fillId="3" borderId="0" xfId="0" applyFill="1"/>
    <xf numFmtId="0" fontId="0" fillId="4" borderId="0" xfId="0" applyFill="1"/>
    <xf numFmtId="0" fontId="0" fillId="4" borderId="1" xfId="0" applyFill="1" applyBorder="1"/>
    <xf numFmtId="0" fontId="15" fillId="5" borderId="5" xfId="0" applyFont="1" applyFill="1" applyBorder="1" applyAlignment="1">
      <alignment horizontal="center" vertical="center" wrapText="1"/>
    </xf>
    <xf numFmtId="0" fontId="16" fillId="6" borderId="6" xfId="0" applyFont="1" applyFill="1" applyBorder="1" applyAlignment="1">
      <alignment horizontal="center" vertical="center"/>
    </xf>
    <xf numFmtId="1" fontId="16" fillId="6" borderId="6" xfId="0" applyNumberFormat="1" applyFont="1" applyFill="1" applyBorder="1" applyAlignment="1">
      <alignment horizontal="center" vertical="center"/>
    </xf>
    <xf numFmtId="0" fontId="16" fillId="4" borderId="6" xfId="0" applyFont="1" applyFill="1" applyBorder="1" applyAlignment="1">
      <alignment horizontal="center" vertical="center"/>
    </xf>
    <xf numFmtId="1" fontId="16" fillId="4" borderId="6" xfId="0" applyNumberFormat="1" applyFont="1" applyFill="1" applyBorder="1" applyAlignment="1">
      <alignment horizontal="center" vertical="center"/>
    </xf>
    <xf numFmtId="0" fontId="22" fillId="0" borderId="0" xfId="0" applyFont="1" applyAlignment="1">
      <alignment horizontal="left" vertical="top" wrapText="1" indent="1"/>
    </xf>
    <xf numFmtId="0" fontId="23" fillId="0" borderId="0" xfId="0" applyFont="1" applyAlignment="1">
      <alignment horizontal="left" vertical="center" wrapText="1"/>
    </xf>
    <xf numFmtId="0" fontId="12" fillId="0" borderId="2" xfId="0" applyFont="1" applyBorder="1" applyAlignment="1">
      <alignment horizontal="left" vertical="center" indent="1"/>
    </xf>
    <xf numFmtId="0" fontId="13" fillId="0" borderId="3" xfId="0" applyFont="1" applyBorder="1" applyAlignment="1">
      <alignment horizontal="left" vertical="center" indent="1"/>
    </xf>
    <xf numFmtId="0" fontId="5" fillId="0" borderId="0" xfId="0" applyFont="1" applyAlignment="1">
      <alignment horizontal="left" indent="1"/>
    </xf>
    <xf numFmtId="0" fontId="14" fillId="0" borderId="4" xfId="0" applyFont="1" applyBorder="1" applyAlignment="1">
      <alignment horizontal="left" vertical="center" indent="1"/>
    </xf>
    <xf numFmtId="0" fontId="14" fillId="0" borderId="4" xfId="0" applyFont="1" applyBorder="1" applyAlignment="1">
      <alignment horizontal="left" indent="1"/>
    </xf>
    <xf numFmtId="0" fontId="15" fillId="5" borderId="5" xfId="0" applyFont="1" applyFill="1" applyBorder="1" applyAlignment="1">
      <alignment horizontal="center" vertical="center" wrapText="1"/>
    </xf>
    <xf numFmtId="0" fontId="15" fillId="5" borderId="5" xfId="0" applyFont="1" applyFill="1" applyBorder="1" applyAlignment="1">
      <alignment horizontal="left" vertical="center" wrapText="1"/>
    </xf>
    <xf numFmtId="1" fontId="16" fillId="6" borderId="6" xfId="0" applyNumberFormat="1" applyFont="1" applyFill="1" applyBorder="1" applyAlignment="1">
      <alignment horizontal="center" vertical="center"/>
    </xf>
    <xf numFmtId="0" fontId="16" fillId="6" borderId="6" xfId="0" applyFont="1" applyFill="1" applyBorder="1" applyAlignment="1">
      <alignment horizontal="left" vertical="center" wrapText="1"/>
    </xf>
    <xf numFmtId="0" fontId="16" fillId="6" borderId="6" xfId="0" applyFont="1" applyFill="1" applyBorder="1" applyAlignment="1">
      <alignment horizontal="center" vertical="center"/>
    </xf>
    <xf numFmtId="164" fontId="16" fillId="6" borderId="6" xfId="0" applyNumberFormat="1" applyFont="1" applyFill="1" applyBorder="1" applyAlignment="1">
      <alignment horizontal="center" vertical="center"/>
    </xf>
    <xf numFmtId="3" fontId="17" fillId="6" borderId="6" xfId="0" applyNumberFormat="1" applyFont="1" applyFill="1" applyBorder="1" applyAlignment="1">
      <alignment horizontal="right" vertical="center"/>
    </xf>
    <xf numFmtId="1" fontId="16" fillId="4" borderId="6" xfId="0" applyNumberFormat="1" applyFont="1" applyFill="1" applyBorder="1" applyAlignment="1">
      <alignment horizontal="center" vertical="center"/>
    </xf>
    <xf numFmtId="0" fontId="16" fillId="4" borderId="6" xfId="0" applyFont="1" applyFill="1" applyBorder="1" applyAlignment="1">
      <alignment horizontal="left" vertical="center" wrapText="1"/>
    </xf>
    <xf numFmtId="0" fontId="16" fillId="4" borderId="6" xfId="0" applyFont="1" applyFill="1" applyBorder="1" applyAlignment="1">
      <alignment horizontal="center" vertical="center"/>
    </xf>
    <xf numFmtId="164" fontId="16" fillId="4" borderId="6" xfId="0" applyNumberFormat="1" applyFont="1" applyFill="1" applyBorder="1" applyAlignment="1">
      <alignment horizontal="center" vertical="center"/>
    </xf>
    <xf numFmtId="3" fontId="17" fillId="4" borderId="6" xfId="0" applyNumberFormat="1" applyFont="1" applyFill="1" applyBorder="1" applyAlignment="1">
      <alignment horizontal="right" vertical="center"/>
    </xf>
    <xf numFmtId="0" fontId="5" fillId="0" borderId="0" xfId="0" applyFont="1" applyAlignment="1">
      <alignment horizontal="left" vertical="center" indent="1"/>
    </xf>
    <xf numFmtId="0" fontId="18" fillId="7" borderId="5" xfId="0" applyFont="1" applyFill="1" applyBorder="1" applyAlignment="1">
      <alignment horizontal="left" vertical="center" indent="1"/>
    </xf>
    <xf numFmtId="0" fontId="18" fillId="4" borderId="5" xfId="0" applyFont="1" applyFill="1" applyBorder="1" applyAlignment="1">
      <alignment horizontal="left" vertical="center" indent="1"/>
    </xf>
    <xf numFmtId="0" fontId="15" fillId="5" borderId="5" xfId="0" applyFont="1" applyFill="1" applyBorder="1" applyAlignment="1">
      <alignment horizontal="left" vertical="center" indent="1"/>
    </xf>
    <xf numFmtId="0" fontId="15" fillId="5" borderId="5" xfId="0" applyFont="1" applyFill="1" applyBorder="1" applyAlignment="1">
      <alignment horizontal="center" vertical="center"/>
    </xf>
    <xf numFmtId="0" fontId="18" fillId="6" borderId="6" xfId="0" applyFont="1" applyFill="1" applyBorder="1" applyAlignment="1">
      <alignment horizontal="left" vertical="center" indent="1"/>
    </xf>
    <xf numFmtId="1" fontId="18" fillId="6" borderId="6" xfId="0" applyNumberFormat="1" applyFont="1" applyFill="1" applyBorder="1" applyAlignment="1">
      <alignment horizontal="center" vertical="center"/>
    </xf>
    <xf numFmtId="164" fontId="18" fillId="6" borderId="6" xfId="0" applyNumberFormat="1" applyFont="1" applyFill="1" applyBorder="1" applyAlignment="1">
      <alignment horizontal="right" vertical="center"/>
    </xf>
    <xf numFmtId="0" fontId="18" fillId="4" borderId="6" xfId="0" applyFont="1" applyFill="1" applyBorder="1" applyAlignment="1">
      <alignment horizontal="left" vertical="center" indent="1"/>
    </xf>
    <xf numFmtId="1" fontId="18" fillId="4" borderId="6" xfId="0" applyNumberFormat="1" applyFont="1" applyFill="1" applyBorder="1" applyAlignment="1">
      <alignment horizontal="center" vertical="center"/>
    </xf>
    <xf numFmtId="164" fontId="18" fillId="4" borderId="6" xfId="0" applyNumberFormat="1" applyFont="1" applyFill="1" applyBorder="1" applyAlignment="1">
      <alignment horizontal="right" vertical="center"/>
    </xf>
    <xf numFmtId="0" fontId="17" fillId="7" borderId="5" xfId="0" applyFont="1" applyFill="1" applyBorder="1" applyAlignment="1">
      <alignment horizontal="left" vertical="center" indent="1"/>
    </xf>
    <xf numFmtId="0" fontId="17" fillId="7" borderId="5" xfId="0" applyFont="1" applyFill="1" applyBorder="1" applyAlignment="1">
      <alignment horizontal="center" vertical="center"/>
    </xf>
    <xf numFmtId="164" fontId="17" fillId="7" borderId="5" xfId="0" applyNumberFormat="1" applyFont="1" applyFill="1" applyBorder="1" applyAlignment="1">
      <alignment horizontal="right" vertical="center"/>
    </xf>
    <xf numFmtId="3" fontId="17" fillId="7" borderId="5" xfId="0" applyNumberFormat="1" applyFont="1" applyFill="1" applyBorder="1" applyAlignment="1">
      <alignment horizontal="right" vertical="center"/>
    </xf>
    <xf numFmtId="0" fontId="10" fillId="0" borderId="0" xfId="0" applyFont="1" applyAlignment="1">
      <alignment horizontal="left" vertical="center" indent="1"/>
    </xf>
    <xf numFmtId="0" fontId="18" fillId="4" borderId="5" xfId="0" applyFont="1" applyFill="1" applyBorder="1" applyAlignment="1">
      <alignment horizontal="left" vertical="top" wrapText="1" indent="1"/>
    </xf>
    <xf numFmtId="0" fontId="18" fillId="0" borderId="0" xfId="0" applyFont="1" applyAlignment="1">
      <alignment horizontal="left" vertical="center" indent="1"/>
    </xf>
    <xf numFmtId="0" fontId="13" fillId="0" borderId="0" xfId="0" applyFont="1" applyAlignment="1">
      <alignment horizontal="left" vertical="center" indent="1"/>
    </xf>
    <xf numFmtId="0" fontId="18" fillId="0" borderId="7" xfId="0" applyFont="1" applyBorder="1" applyAlignment="1">
      <alignment horizontal="left" vertical="center"/>
    </xf>
    <xf numFmtId="0" fontId="19" fillId="2" borderId="0" xfId="0" applyFont="1" applyFill="1" applyAlignment="1">
      <alignment horizontal="left" vertical="center"/>
    </xf>
    <xf numFmtId="0" fontId="20" fillId="3" borderId="0" xfId="0" applyFont="1" applyFill="1" applyAlignment="1">
      <alignment horizontal="left" vertical="center"/>
    </xf>
    <xf numFmtId="0" fontId="21" fillId="0" borderId="8" xfId="0" applyFont="1" applyBorder="1" applyAlignment="1">
      <alignment horizontal="left" vertical="center" indent="1"/>
    </xf>
    <xf numFmtId="0" fontId="10" fillId="0" borderId="0" xfId="0" applyFont="1" applyAlignment="1">
      <alignment horizontal="left" vertical="center" wrapText="1"/>
    </xf>
  </cellXfs>
  <cellStyles count="1">
    <cellStyle name="Standard" xfId="0" builtinId="0"/>
  </cellStyles>
  <dxfs count="2">
    <dxf>
      <font>
        <b/>
        <sz val="11"/>
        <color rgb="FF1E7A49"/>
        <name val="Calibri"/>
        <charset val="1"/>
      </font>
    </dxf>
    <dxf>
      <font>
        <b/>
        <sz val="11"/>
        <color rgb="FFC0392B"/>
        <name val="Calibri"/>
        <charset val="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E7A49"/>
      <rgbColor rgb="FFC7CCD4"/>
      <rgbColor rgb="FF7A818D"/>
      <rgbColor rgb="FF9999FF"/>
      <rgbColor rgb="FF993366"/>
      <rgbColor rgb="FFF4F5F7"/>
      <rgbColor rgb="FFECEEF1"/>
      <rgbColor rgb="FF660066"/>
      <rgbColor rgb="FFFF8080"/>
      <rgbColor rgb="FF1A4FD6"/>
      <rgbColor rgb="FFC9CCD3"/>
      <rgbColor rgb="FF000080"/>
      <rgbColor rgb="FFFF00FF"/>
      <rgbColor rgb="FFFFFF00"/>
      <rgbColor rgb="FF00FFFF"/>
      <rgbColor rgb="FF800080"/>
      <rgbColor rgb="FF800000"/>
      <rgbColor rgb="FF008080"/>
      <rgbColor rgb="FF0000FF"/>
      <rgbColor rgb="FF00CCFF"/>
      <rgbColor rgb="FFE3E5EA"/>
      <rgbColor rgb="FFCCFFCC"/>
      <rgbColor rgb="FFFFFF99"/>
      <rgbColor rgb="FF99CCFF"/>
      <rgbColor rgb="FFFF99CC"/>
      <rgbColor rgb="FFCC99FF"/>
      <rgbColor rgb="FFFFCC99"/>
      <rgbColor rgb="FF3366FF"/>
      <rgbColor rgb="FF33CCCC"/>
      <rgbColor rgb="FF99CC00"/>
      <rgbColor rgb="FFFFCC00"/>
      <rgbColor rgb="FFE3A008"/>
      <rgbColor rgb="FFFF6600"/>
      <rgbColor rgb="FF666699"/>
      <rgbColor rgb="FF9A9FAA"/>
      <rgbColor rgb="FF003366"/>
      <rgbColor rgb="FF339966"/>
      <rgbColor rgb="FF17181C"/>
      <rgbColor rgb="FF23262D"/>
      <rgbColor rgb="FFC0392B"/>
      <rgbColor rgb="FF993366"/>
      <rgbColor rgb="FF333399"/>
      <rgbColor rgb="FF30343D"/>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Y67"/>
  <sheetViews>
    <sheetView showGridLines="0" tabSelected="1" zoomScaleNormal="100" workbookViewId="0">
      <selection activeCell="AJ41" sqref="AJ41:AK41"/>
    </sheetView>
  </sheetViews>
  <sheetFormatPr baseColWidth="10" defaultColWidth="3.85546875" defaultRowHeight="15" x14ac:dyDescent="0.25"/>
  <sheetData>
    <row r="1" spans="2:25" ht="18" customHeight="1" x14ac:dyDescent="0.25">
      <c r="B1" s="14" t="s">
        <v>144</v>
      </c>
      <c r="C1" s="14"/>
      <c r="D1" s="14"/>
      <c r="E1" s="14"/>
      <c r="F1" s="14"/>
      <c r="G1" s="14"/>
      <c r="H1" s="14"/>
      <c r="I1" s="14"/>
      <c r="J1" s="14"/>
      <c r="K1" s="14"/>
      <c r="L1" s="14"/>
      <c r="M1" s="14"/>
      <c r="N1" s="14"/>
      <c r="O1" s="14"/>
      <c r="P1" s="14"/>
      <c r="Q1" s="14"/>
      <c r="R1" s="13" t="s">
        <v>0</v>
      </c>
      <c r="S1" s="13"/>
      <c r="T1" s="13"/>
      <c r="U1" s="13"/>
      <c r="V1" s="12" t="s">
        <v>1</v>
      </c>
      <c r="W1" s="12"/>
      <c r="X1" s="12"/>
      <c r="Y1" s="12"/>
    </row>
    <row r="2" spans="2:25" ht="18" customHeight="1" x14ac:dyDescent="0.25">
      <c r="B2" s="11" t="s">
        <v>2</v>
      </c>
      <c r="C2" s="11"/>
      <c r="D2" s="11"/>
      <c r="E2" s="11"/>
      <c r="F2" s="11"/>
      <c r="G2" s="11"/>
      <c r="H2" s="11"/>
      <c r="I2" s="11"/>
      <c r="J2" s="11"/>
      <c r="K2" s="11"/>
      <c r="L2" s="11"/>
      <c r="M2" s="11"/>
      <c r="N2" s="11"/>
      <c r="O2" s="11"/>
      <c r="P2" s="11"/>
      <c r="Q2" s="11"/>
      <c r="R2" s="13" t="s">
        <v>3</v>
      </c>
      <c r="S2" s="13"/>
      <c r="T2" s="13"/>
      <c r="U2" s="13"/>
      <c r="V2" s="12" t="s">
        <v>4</v>
      </c>
      <c r="W2" s="12"/>
      <c r="X2" s="12"/>
      <c r="Y2" s="12"/>
    </row>
    <row r="3" spans="2:25" ht="18" customHeight="1" x14ac:dyDescent="0.25">
      <c r="B3" s="15"/>
      <c r="C3" s="15"/>
      <c r="D3" s="15"/>
      <c r="E3" s="15"/>
      <c r="F3" s="15"/>
      <c r="G3" s="15"/>
      <c r="H3" s="15"/>
      <c r="I3" s="15"/>
      <c r="J3" s="15"/>
      <c r="K3" s="15"/>
      <c r="L3" s="15"/>
      <c r="M3" s="15"/>
      <c r="N3" s="15"/>
      <c r="O3" s="15"/>
      <c r="P3" s="15"/>
      <c r="Q3" s="15"/>
      <c r="R3" s="13" t="s">
        <v>5</v>
      </c>
      <c r="S3" s="13"/>
      <c r="T3" s="13"/>
      <c r="U3" s="13"/>
      <c r="V3" s="12" t="s">
        <v>6</v>
      </c>
      <c r="W3" s="12"/>
      <c r="X3" s="12"/>
      <c r="Y3" s="12"/>
    </row>
    <row r="4" spans="2:25" ht="3.75" customHeight="1" x14ac:dyDescent="0.25">
      <c r="B4" s="16"/>
      <c r="C4" s="16"/>
      <c r="D4" s="16"/>
      <c r="E4" s="16"/>
      <c r="F4" s="16"/>
      <c r="G4" s="16"/>
      <c r="H4" s="16"/>
      <c r="I4" s="16"/>
      <c r="J4" s="16"/>
      <c r="K4" s="16"/>
      <c r="L4" s="16"/>
      <c r="M4" s="16"/>
      <c r="N4" s="16"/>
      <c r="O4" s="16"/>
      <c r="P4" s="16"/>
      <c r="Q4" s="16"/>
      <c r="R4" s="16"/>
      <c r="S4" s="16"/>
      <c r="T4" s="16"/>
      <c r="U4" s="16"/>
      <c r="V4" s="16"/>
      <c r="W4" s="16"/>
      <c r="X4" s="16"/>
      <c r="Y4" s="16"/>
    </row>
    <row r="5" spans="2:25" ht="6.75" customHeight="1" x14ac:dyDescent="0.25"/>
    <row r="6" spans="2:25" ht="12" customHeight="1" x14ac:dyDescent="0.25">
      <c r="B6" s="10" t="s">
        <v>7</v>
      </c>
      <c r="C6" s="10"/>
      <c r="D6" s="10"/>
      <c r="E6" s="10"/>
      <c r="F6" s="10"/>
      <c r="G6" s="10"/>
      <c r="H6" s="17"/>
      <c r="I6" s="17"/>
      <c r="J6" s="17"/>
      <c r="K6" s="17"/>
      <c r="L6" s="17"/>
      <c r="M6" s="17"/>
      <c r="N6" s="17"/>
      <c r="O6" s="17"/>
      <c r="P6" s="17"/>
      <c r="Q6" s="18"/>
      <c r="R6" s="9" t="s">
        <v>8</v>
      </c>
      <c r="S6" s="9"/>
      <c r="T6" s="9"/>
      <c r="U6" s="9"/>
      <c r="V6" s="8" t="s">
        <v>9</v>
      </c>
      <c r="W6" s="8"/>
      <c r="X6" s="8"/>
      <c r="Y6" s="8"/>
    </row>
    <row r="7" spans="2:25" ht="30" customHeight="1" x14ac:dyDescent="0.25">
      <c r="B7" s="7">
        <f>T55</f>
        <v>810</v>
      </c>
      <c r="C7" s="7"/>
      <c r="D7" s="7"/>
      <c r="E7" s="7"/>
      <c r="F7" s="7"/>
      <c r="G7" s="7"/>
      <c r="H7" s="6" t="str">
        <f>IF(COUNTIF($W$33:$W$39,0)&gt;0,"⬤  Kategorie 0 – Freistellung NICHT anwendbar",IF(T55&lt;=1000,"⬤  Freistellung nach 1.1.3.6 anwendbar","⬤  Grenze überschritten – volle ADR-Pflichten"))</f>
        <v>⬤  Freistellung nach 1.1.3.6 anwendbar</v>
      </c>
      <c r="I7" s="6"/>
      <c r="J7" s="6"/>
      <c r="K7" s="6"/>
      <c r="L7" s="6"/>
      <c r="M7" s="6"/>
      <c r="N7" s="6"/>
      <c r="O7" s="6"/>
      <c r="P7" s="6"/>
      <c r="Q7" s="6"/>
      <c r="R7" s="5">
        <f>COUNT($C$33:$C$39)</f>
        <v>5</v>
      </c>
      <c r="S7" s="5"/>
      <c r="T7" s="5"/>
      <c r="U7" s="5"/>
      <c r="V7" s="4" t="s">
        <v>4</v>
      </c>
      <c r="W7" s="4"/>
      <c r="X7" s="4"/>
      <c r="Y7" s="4"/>
    </row>
    <row r="8" spans="2:25" ht="12" customHeight="1" x14ac:dyDescent="0.25">
      <c r="B8" s="3" t="s">
        <v>10</v>
      </c>
      <c r="C8" s="3"/>
      <c r="D8" s="3"/>
      <c r="E8" s="3"/>
      <c r="F8" s="3"/>
      <c r="G8" s="3"/>
      <c r="H8" s="2" t="s">
        <v>11</v>
      </c>
      <c r="I8" s="2"/>
      <c r="J8" s="2"/>
      <c r="K8" s="2"/>
      <c r="L8" s="2"/>
      <c r="M8" s="2"/>
      <c r="N8" s="2"/>
      <c r="O8" s="2"/>
      <c r="P8" s="2"/>
      <c r="Q8" s="2"/>
      <c r="R8" s="17"/>
      <c r="S8" s="17"/>
      <c r="T8" s="17"/>
      <c r="U8" s="18"/>
      <c r="V8" s="17"/>
      <c r="W8" s="17"/>
      <c r="X8" s="17"/>
      <c r="Y8" s="17"/>
    </row>
    <row r="9" spans="2:25" ht="3.75" customHeight="1" x14ac:dyDescent="0.25">
      <c r="B9" s="16"/>
      <c r="C9" s="16"/>
      <c r="D9" s="16"/>
      <c r="E9" s="16"/>
      <c r="F9" s="16"/>
      <c r="G9" s="16"/>
      <c r="H9" s="16"/>
      <c r="I9" s="16"/>
      <c r="J9" s="16"/>
      <c r="K9" s="16"/>
      <c r="L9" s="16"/>
      <c r="M9" s="16"/>
      <c r="N9" s="16"/>
      <c r="O9" s="16"/>
      <c r="P9" s="16"/>
      <c r="Q9" s="16"/>
      <c r="R9" s="16"/>
      <c r="S9" s="16"/>
      <c r="T9" s="16"/>
      <c r="U9" s="16"/>
      <c r="V9" s="16"/>
      <c r="W9" s="16"/>
      <c r="X9" s="16"/>
      <c r="Y9" s="16"/>
    </row>
    <row r="11" spans="2:25" ht="19.5" customHeight="1" x14ac:dyDescent="0.25">
      <c r="B11" s="1" t="s">
        <v>12</v>
      </c>
      <c r="C11" s="1"/>
      <c r="D11" s="26" t="s">
        <v>13</v>
      </c>
      <c r="E11" s="26"/>
      <c r="F11" s="26"/>
      <c r="G11" s="26"/>
      <c r="H11" s="26"/>
      <c r="I11" s="26"/>
      <c r="J11" s="26"/>
      <c r="K11" s="26"/>
      <c r="L11" s="26"/>
      <c r="M11" s="26"/>
      <c r="N11" s="26"/>
      <c r="O11" s="26"/>
      <c r="P11" s="26"/>
      <c r="Q11" s="26"/>
      <c r="R11" s="26"/>
      <c r="S11" s="26"/>
      <c r="T11" s="26"/>
      <c r="U11" s="26"/>
      <c r="V11" s="26"/>
      <c r="W11" s="26"/>
      <c r="X11" s="26"/>
      <c r="Y11" s="26"/>
    </row>
    <row r="13" spans="2:25" ht="15.75" customHeight="1" x14ac:dyDescent="0.25">
      <c r="B13" s="27" t="s">
        <v>14</v>
      </c>
      <c r="C13" s="27"/>
      <c r="D13" s="27"/>
      <c r="E13" s="27"/>
      <c r="F13" s="27"/>
      <c r="G13" s="27"/>
      <c r="H13" s="27"/>
      <c r="I13" s="27"/>
      <c r="J13" s="27" t="s">
        <v>15</v>
      </c>
      <c r="K13" s="27"/>
      <c r="L13" s="27"/>
      <c r="M13" s="27"/>
      <c r="N13" s="27"/>
      <c r="O13" s="27"/>
      <c r="P13" s="27"/>
      <c r="Q13" s="27"/>
      <c r="R13" s="27" t="s">
        <v>16</v>
      </c>
      <c r="S13" s="27"/>
      <c r="T13" s="27"/>
      <c r="U13" s="27"/>
      <c r="V13" s="27"/>
      <c r="W13" s="27"/>
      <c r="X13" s="27"/>
      <c r="Y13" s="27"/>
    </row>
    <row r="14" spans="2:25" ht="10.5" customHeight="1" x14ac:dyDescent="0.25">
      <c r="B14" s="28" t="s">
        <v>17</v>
      </c>
      <c r="C14" s="28"/>
      <c r="D14" s="28"/>
      <c r="E14" s="28"/>
      <c r="F14" s="28"/>
      <c r="G14" s="28"/>
      <c r="H14" s="28"/>
      <c r="I14" s="28"/>
      <c r="J14" s="28" t="s">
        <v>17</v>
      </c>
      <c r="K14" s="28"/>
      <c r="L14" s="28"/>
      <c r="M14" s="28"/>
      <c r="N14" s="28"/>
      <c r="O14" s="28"/>
      <c r="P14" s="28"/>
      <c r="Q14" s="28"/>
      <c r="R14" s="28" t="s">
        <v>18</v>
      </c>
      <c r="S14" s="28"/>
      <c r="T14" s="28"/>
      <c r="U14" s="28"/>
      <c r="V14" s="28"/>
      <c r="W14" s="28"/>
      <c r="X14" s="28"/>
      <c r="Y14" s="28"/>
    </row>
    <row r="15" spans="2:25" ht="15" customHeight="1" x14ac:dyDescent="0.25">
      <c r="B15" s="29" t="s">
        <v>19</v>
      </c>
      <c r="C15" s="29"/>
      <c r="D15" s="29"/>
      <c r="E15" s="29"/>
      <c r="F15" s="29"/>
      <c r="G15" s="29"/>
      <c r="H15" s="29"/>
      <c r="I15" s="29"/>
      <c r="J15" s="29" t="s">
        <v>20</v>
      </c>
      <c r="K15" s="29"/>
      <c r="L15" s="29"/>
      <c r="M15" s="29"/>
      <c r="N15" s="29"/>
      <c r="O15" s="29"/>
      <c r="P15" s="29"/>
      <c r="Q15" s="29"/>
      <c r="R15" s="29" t="s">
        <v>21</v>
      </c>
      <c r="S15" s="29"/>
      <c r="T15" s="29"/>
      <c r="U15" s="29"/>
      <c r="V15" s="29"/>
      <c r="W15" s="29"/>
      <c r="X15" s="29"/>
      <c r="Y15" s="29"/>
    </row>
    <row r="16" spans="2:25" ht="10.5" customHeight="1" x14ac:dyDescent="0.25">
      <c r="B16" s="28" t="s">
        <v>22</v>
      </c>
      <c r="C16" s="28"/>
      <c r="D16" s="28"/>
      <c r="E16" s="28"/>
      <c r="F16" s="28"/>
      <c r="G16" s="28"/>
      <c r="H16" s="28"/>
      <c r="I16" s="28"/>
      <c r="J16" s="28" t="s">
        <v>22</v>
      </c>
      <c r="K16" s="28"/>
      <c r="L16" s="28"/>
      <c r="M16" s="28"/>
      <c r="N16" s="28"/>
      <c r="O16" s="28"/>
      <c r="P16" s="28"/>
      <c r="Q16" s="28"/>
      <c r="R16" s="28" t="s">
        <v>23</v>
      </c>
      <c r="S16" s="28"/>
      <c r="T16" s="28"/>
      <c r="U16" s="28"/>
      <c r="V16" s="28"/>
      <c r="W16" s="28"/>
      <c r="X16" s="28"/>
      <c r="Y16" s="28"/>
    </row>
    <row r="17" spans="2:25" ht="15" customHeight="1" x14ac:dyDescent="0.25">
      <c r="B17" s="29" t="s">
        <v>24</v>
      </c>
      <c r="C17" s="29"/>
      <c r="D17" s="29"/>
      <c r="E17" s="29"/>
      <c r="F17" s="29"/>
      <c r="G17" s="29"/>
      <c r="H17" s="29"/>
      <c r="I17" s="29"/>
      <c r="J17" s="29" t="s">
        <v>25</v>
      </c>
      <c r="K17" s="29"/>
      <c r="L17" s="29"/>
      <c r="M17" s="29"/>
      <c r="N17" s="29"/>
      <c r="O17" s="29"/>
      <c r="P17" s="29"/>
      <c r="Q17" s="29"/>
      <c r="R17" s="29" t="s">
        <v>26</v>
      </c>
      <c r="S17" s="29"/>
      <c r="T17" s="29"/>
      <c r="U17" s="29"/>
      <c r="V17" s="29"/>
      <c r="W17" s="29"/>
      <c r="X17" s="29"/>
      <c r="Y17" s="29"/>
    </row>
    <row r="18" spans="2:25" ht="10.5" customHeight="1" x14ac:dyDescent="0.25">
      <c r="B18" s="28" t="s">
        <v>27</v>
      </c>
      <c r="C18" s="28"/>
      <c r="D18" s="28"/>
      <c r="E18" s="28"/>
      <c r="F18" s="28"/>
      <c r="G18" s="28"/>
      <c r="H18" s="28"/>
      <c r="I18" s="28"/>
      <c r="J18" s="28" t="s">
        <v>27</v>
      </c>
      <c r="K18" s="28"/>
      <c r="L18" s="28"/>
      <c r="M18" s="28"/>
      <c r="N18" s="28"/>
      <c r="O18" s="28"/>
      <c r="P18" s="28"/>
      <c r="Q18" s="28"/>
      <c r="R18" s="28" t="s">
        <v>28</v>
      </c>
      <c r="S18" s="28"/>
      <c r="T18" s="28"/>
      <c r="U18" s="28"/>
      <c r="V18" s="28"/>
      <c r="W18" s="28"/>
      <c r="X18" s="28"/>
      <c r="Y18" s="28"/>
    </row>
    <row r="19" spans="2:25" ht="15" customHeight="1" x14ac:dyDescent="0.25">
      <c r="B19" s="29" t="s">
        <v>29</v>
      </c>
      <c r="C19" s="29"/>
      <c r="D19" s="29"/>
      <c r="E19" s="29"/>
      <c r="F19" s="29"/>
      <c r="G19" s="29"/>
      <c r="H19" s="29"/>
      <c r="I19" s="29"/>
      <c r="J19" s="29" t="s">
        <v>30</v>
      </c>
      <c r="K19" s="29"/>
      <c r="L19" s="29"/>
      <c r="M19" s="29"/>
      <c r="N19" s="29"/>
      <c r="O19" s="29"/>
      <c r="P19" s="29"/>
      <c r="Q19" s="29"/>
      <c r="R19" s="29" t="s">
        <v>31</v>
      </c>
      <c r="S19" s="29"/>
      <c r="T19" s="29"/>
      <c r="U19" s="29"/>
      <c r="V19" s="29"/>
      <c r="W19" s="29"/>
      <c r="X19" s="29"/>
      <c r="Y19" s="29"/>
    </row>
    <row r="20" spans="2:25" ht="10.5" customHeight="1" x14ac:dyDescent="0.25">
      <c r="B20" s="28" t="s">
        <v>32</v>
      </c>
      <c r="C20" s="28"/>
      <c r="D20" s="28"/>
      <c r="E20" s="28"/>
      <c r="F20" s="28"/>
      <c r="G20" s="28"/>
      <c r="H20" s="28"/>
      <c r="I20" s="28"/>
      <c r="J20" s="28" t="s">
        <v>32</v>
      </c>
      <c r="K20" s="28"/>
      <c r="L20" s="28"/>
      <c r="M20" s="28"/>
      <c r="N20" s="28"/>
      <c r="O20" s="28"/>
      <c r="P20" s="28"/>
      <c r="Q20" s="28"/>
      <c r="R20" s="28" t="s">
        <v>33</v>
      </c>
      <c r="S20" s="28"/>
      <c r="T20" s="28"/>
      <c r="U20" s="28"/>
      <c r="V20" s="28"/>
      <c r="W20" s="28"/>
      <c r="X20" s="28"/>
      <c r="Y20" s="28"/>
    </row>
    <row r="21" spans="2:25" ht="15" customHeight="1" x14ac:dyDescent="0.25">
      <c r="B21" s="29" t="s">
        <v>34</v>
      </c>
      <c r="C21" s="29"/>
      <c r="D21" s="29"/>
      <c r="E21" s="29"/>
      <c r="F21" s="29"/>
      <c r="G21" s="29"/>
      <c r="H21" s="29"/>
      <c r="I21" s="29"/>
      <c r="J21" s="29" t="s">
        <v>34</v>
      </c>
      <c r="K21" s="29"/>
      <c r="L21" s="29"/>
      <c r="M21" s="29"/>
      <c r="N21" s="29"/>
      <c r="O21" s="29"/>
      <c r="P21" s="29"/>
      <c r="Q21" s="29"/>
      <c r="R21" s="29" t="s">
        <v>35</v>
      </c>
      <c r="S21" s="29"/>
      <c r="T21" s="29"/>
      <c r="U21" s="29"/>
      <c r="V21" s="29"/>
      <c r="W21" s="29"/>
      <c r="X21" s="29"/>
      <c r="Y21" s="29"/>
    </row>
    <row r="22" spans="2:25" ht="10.5" customHeight="1" x14ac:dyDescent="0.25">
      <c r="B22" s="28" t="s">
        <v>36</v>
      </c>
      <c r="C22" s="28"/>
      <c r="D22" s="28"/>
      <c r="E22" s="28"/>
      <c r="F22" s="28"/>
      <c r="G22" s="28"/>
      <c r="H22" s="28"/>
      <c r="I22" s="28"/>
      <c r="J22" s="28" t="s">
        <v>36</v>
      </c>
      <c r="K22" s="28"/>
      <c r="L22" s="28"/>
      <c r="M22" s="28"/>
      <c r="N22" s="28"/>
      <c r="O22" s="28"/>
      <c r="P22" s="28"/>
      <c r="Q22" s="28"/>
      <c r="R22" s="28" t="s">
        <v>36</v>
      </c>
      <c r="S22" s="28"/>
      <c r="T22" s="28"/>
      <c r="U22" s="28"/>
      <c r="V22" s="28"/>
      <c r="W22" s="28"/>
      <c r="X22" s="28"/>
      <c r="Y22" s="28"/>
    </row>
    <row r="23" spans="2:25" ht="15" customHeight="1" x14ac:dyDescent="0.25">
      <c r="B23" s="29" t="s">
        <v>37</v>
      </c>
      <c r="C23" s="29"/>
      <c r="D23" s="29"/>
      <c r="E23" s="29"/>
      <c r="F23" s="29"/>
      <c r="G23" s="29"/>
      <c r="H23" s="29"/>
      <c r="I23" s="29"/>
      <c r="J23" s="29" t="s">
        <v>38</v>
      </c>
      <c r="K23" s="29"/>
      <c r="L23" s="29"/>
      <c r="M23" s="29"/>
      <c r="N23" s="29"/>
      <c r="O23" s="29"/>
      <c r="P23" s="29"/>
      <c r="Q23" s="29"/>
      <c r="R23" s="29" t="s">
        <v>39</v>
      </c>
      <c r="S23" s="29"/>
      <c r="T23" s="29"/>
      <c r="U23" s="29"/>
      <c r="V23" s="29"/>
      <c r="W23" s="29"/>
      <c r="X23" s="29"/>
      <c r="Y23" s="29"/>
    </row>
    <row r="25" spans="2:25" ht="19.5" customHeight="1" x14ac:dyDescent="0.25">
      <c r="B25" s="1" t="s">
        <v>40</v>
      </c>
      <c r="C25" s="1"/>
      <c r="D25" s="26" t="s">
        <v>41</v>
      </c>
      <c r="E25" s="26"/>
      <c r="F25" s="26"/>
      <c r="G25" s="26"/>
      <c r="H25" s="26"/>
      <c r="I25" s="26"/>
      <c r="J25" s="26"/>
      <c r="K25" s="26"/>
      <c r="L25" s="26"/>
      <c r="M25" s="26"/>
      <c r="N25" s="26"/>
      <c r="O25" s="26"/>
      <c r="P25" s="26"/>
      <c r="Q25" s="26"/>
      <c r="R25" s="26"/>
      <c r="S25" s="26"/>
      <c r="T25" s="26"/>
      <c r="U25" s="26"/>
      <c r="V25" s="26"/>
      <c r="W25" s="26"/>
      <c r="X25" s="26"/>
      <c r="Y25" s="26"/>
    </row>
    <row r="27" spans="2:25" ht="12" customHeight="1" x14ac:dyDescent="0.25">
      <c r="B27" s="28" t="s">
        <v>42</v>
      </c>
      <c r="C27" s="28"/>
      <c r="D27" s="28"/>
      <c r="E27" s="28"/>
      <c r="F27" s="28"/>
      <c r="G27" s="28"/>
      <c r="H27" s="28" t="s">
        <v>43</v>
      </c>
      <c r="I27" s="28"/>
      <c r="J27" s="28"/>
      <c r="K27" s="28"/>
      <c r="L27" s="28"/>
      <c r="M27" s="28"/>
      <c r="N27" s="28" t="s">
        <v>44</v>
      </c>
      <c r="O27" s="28"/>
      <c r="P27" s="28"/>
      <c r="Q27" s="28"/>
      <c r="R27" s="28"/>
      <c r="S27" s="28"/>
      <c r="T27" s="28" t="s">
        <v>45</v>
      </c>
      <c r="U27" s="28"/>
      <c r="V27" s="28"/>
      <c r="W27" s="28"/>
      <c r="X27" s="28"/>
      <c r="Y27" s="28"/>
    </row>
    <row r="28" spans="2:25" ht="16.5" customHeight="1" x14ac:dyDescent="0.25">
      <c r="B28" s="30" t="s">
        <v>46</v>
      </c>
      <c r="C28" s="30"/>
      <c r="D28" s="30"/>
      <c r="E28" s="30"/>
      <c r="F28" s="30"/>
      <c r="G28" s="30"/>
      <c r="H28" s="30" t="s">
        <v>47</v>
      </c>
      <c r="I28" s="30"/>
      <c r="J28" s="30"/>
      <c r="K28" s="30"/>
      <c r="L28" s="30"/>
      <c r="M28" s="30"/>
      <c r="N28" s="30" t="s">
        <v>4</v>
      </c>
      <c r="O28" s="30"/>
      <c r="P28" s="30"/>
      <c r="Q28" s="30"/>
      <c r="R28" s="30"/>
      <c r="S28" s="30"/>
      <c r="T28" s="30" t="s">
        <v>48</v>
      </c>
      <c r="U28" s="30"/>
      <c r="V28" s="30"/>
      <c r="W28" s="30"/>
      <c r="X28" s="30"/>
      <c r="Y28" s="30"/>
    </row>
    <row r="30" spans="2:25" ht="19.5" customHeight="1" x14ac:dyDescent="0.25">
      <c r="B30" s="1" t="s">
        <v>49</v>
      </c>
      <c r="C30" s="1"/>
      <c r="D30" s="26" t="s">
        <v>50</v>
      </c>
      <c r="E30" s="26"/>
      <c r="F30" s="26"/>
      <c r="G30" s="26"/>
      <c r="H30" s="26"/>
      <c r="I30" s="26"/>
      <c r="J30" s="26"/>
      <c r="K30" s="26"/>
      <c r="L30" s="26"/>
      <c r="M30" s="26"/>
      <c r="N30" s="26"/>
      <c r="O30" s="26"/>
      <c r="P30" s="26"/>
      <c r="Q30" s="26"/>
      <c r="R30" s="26"/>
      <c r="S30" s="26"/>
      <c r="T30" s="26"/>
      <c r="U30" s="26"/>
      <c r="V30" s="26"/>
      <c r="W30" s="26"/>
      <c r="X30" s="26"/>
      <c r="Y30" s="26"/>
    </row>
    <row r="32" spans="2:25" ht="25.5" customHeight="1" x14ac:dyDescent="0.25">
      <c r="B32" s="19" t="s">
        <v>51</v>
      </c>
      <c r="C32" s="31" t="s">
        <v>52</v>
      </c>
      <c r="D32" s="31"/>
      <c r="E32" s="32" t="s">
        <v>53</v>
      </c>
      <c r="F32" s="32"/>
      <c r="G32" s="32"/>
      <c r="H32" s="32"/>
      <c r="I32" s="32"/>
      <c r="J32" s="32"/>
      <c r="K32" s="31" t="s">
        <v>54</v>
      </c>
      <c r="L32" s="31"/>
      <c r="M32" s="19" t="s">
        <v>55</v>
      </c>
      <c r="N32" s="31" t="s">
        <v>56</v>
      </c>
      <c r="O32" s="31"/>
      <c r="P32" s="19" t="s">
        <v>57</v>
      </c>
      <c r="Q32" s="32" t="s">
        <v>58</v>
      </c>
      <c r="R32" s="32"/>
      <c r="S32" s="32"/>
      <c r="T32" s="31" t="s">
        <v>59</v>
      </c>
      <c r="U32" s="31"/>
      <c r="V32" s="19" t="s">
        <v>60</v>
      </c>
      <c r="W32" s="19" t="s">
        <v>61</v>
      </c>
      <c r="X32" s="31" t="s">
        <v>62</v>
      </c>
      <c r="Y32" s="31"/>
    </row>
    <row r="33" spans="2:25" ht="21.75" customHeight="1" x14ac:dyDescent="0.25">
      <c r="B33" s="20">
        <v>1</v>
      </c>
      <c r="C33" s="33">
        <v>1202</v>
      </c>
      <c r="D33" s="33"/>
      <c r="E33" s="34" t="s">
        <v>63</v>
      </c>
      <c r="F33" s="34"/>
      <c r="G33" s="34"/>
      <c r="H33" s="34"/>
      <c r="I33" s="34"/>
      <c r="J33" s="34"/>
      <c r="K33" s="35" t="s">
        <v>64</v>
      </c>
      <c r="L33" s="35"/>
      <c r="M33" s="20" t="s">
        <v>65</v>
      </c>
      <c r="N33" s="35" t="s">
        <v>66</v>
      </c>
      <c r="O33" s="35"/>
      <c r="P33" s="21">
        <v>1</v>
      </c>
      <c r="Q33" s="34" t="s">
        <v>67</v>
      </c>
      <c r="R33" s="34"/>
      <c r="S33" s="34"/>
      <c r="T33" s="36">
        <v>200</v>
      </c>
      <c r="U33" s="36"/>
      <c r="V33" s="20" t="s">
        <v>68</v>
      </c>
      <c r="W33" s="21">
        <v>3</v>
      </c>
      <c r="X33" s="37">
        <f t="shared" ref="X33:X39" si="0">IF(OR($T33="",$W33=""),"",$T33*IF($W33=1,50,IF($W33=2,3,IF($W33=3,1,IF($W33=4,0,0)))))</f>
        <v>200</v>
      </c>
      <c r="Y33" s="37"/>
    </row>
    <row r="34" spans="2:25" ht="21.75" customHeight="1" x14ac:dyDescent="0.25">
      <c r="B34" s="22">
        <v>2</v>
      </c>
      <c r="C34" s="38">
        <v>1170</v>
      </c>
      <c r="D34" s="38"/>
      <c r="E34" s="39" t="s">
        <v>69</v>
      </c>
      <c r="F34" s="39"/>
      <c r="G34" s="39"/>
      <c r="H34" s="39"/>
      <c r="I34" s="39"/>
      <c r="J34" s="39"/>
      <c r="K34" s="40" t="s">
        <v>64</v>
      </c>
      <c r="L34" s="40"/>
      <c r="M34" s="22" t="s">
        <v>70</v>
      </c>
      <c r="N34" s="40" t="s">
        <v>66</v>
      </c>
      <c r="O34" s="40"/>
      <c r="P34" s="23">
        <v>4</v>
      </c>
      <c r="Q34" s="39" t="s">
        <v>71</v>
      </c>
      <c r="R34" s="39"/>
      <c r="S34" s="39"/>
      <c r="T34" s="41">
        <v>80</v>
      </c>
      <c r="U34" s="41"/>
      <c r="V34" s="22" t="s">
        <v>68</v>
      </c>
      <c r="W34" s="23">
        <v>2</v>
      </c>
      <c r="X34" s="42">
        <f t="shared" si="0"/>
        <v>240</v>
      </c>
      <c r="Y34" s="42"/>
    </row>
    <row r="35" spans="2:25" ht="21.75" customHeight="1" x14ac:dyDescent="0.25">
      <c r="B35" s="20">
        <v>3</v>
      </c>
      <c r="C35" s="33">
        <v>1789</v>
      </c>
      <c r="D35" s="33"/>
      <c r="E35" s="34" t="s">
        <v>72</v>
      </c>
      <c r="F35" s="34"/>
      <c r="G35" s="34"/>
      <c r="H35" s="34"/>
      <c r="I35" s="34"/>
      <c r="J35" s="34"/>
      <c r="K35" s="35" t="s">
        <v>73</v>
      </c>
      <c r="L35" s="35"/>
      <c r="M35" s="20" t="s">
        <v>70</v>
      </c>
      <c r="N35" s="35" t="s">
        <v>74</v>
      </c>
      <c r="O35" s="35"/>
      <c r="P35" s="21">
        <v>3</v>
      </c>
      <c r="Q35" s="34" t="s">
        <v>71</v>
      </c>
      <c r="R35" s="34"/>
      <c r="S35" s="34"/>
      <c r="T35" s="36">
        <v>60</v>
      </c>
      <c r="U35" s="36"/>
      <c r="V35" s="20" t="s">
        <v>68</v>
      </c>
      <c r="W35" s="21">
        <v>2</v>
      </c>
      <c r="X35" s="37">
        <f t="shared" si="0"/>
        <v>180</v>
      </c>
      <c r="Y35" s="37"/>
    </row>
    <row r="36" spans="2:25" ht="21.75" customHeight="1" x14ac:dyDescent="0.25">
      <c r="B36" s="22">
        <v>4</v>
      </c>
      <c r="C36" s="38">
        <v>3082</v>
      </c>
      <c r="D36" s="38"/>
      <c r="E36" s="39" t="s">
        <v>75</v>
      </c>
      <c r="F36" s="39"/>
      <c r="G36" s="39"/>
      <c r="H36" s="39"/>
      <c r="I36" s="39"/>
      <c r="J36" s="39"/>
      <c r="K36" s="40" t="s">
        <v>76</v>
      </c>
      <c r="L36" s="40"/>
      <c r="M36" s="22" t="s">
        <v>65</v>
      </c>
      <c r="N36" s="40" t="s">
        <v>74</v>
      </c>
      <c r="O36" s="40"/>
      <c r="P36" s="23">
        <v>1</v>
      </c>
      <c r="Q36" s="39" t="s">
        <v>67</v>
      </c>
      <c r="R36" s="39"/>
      <c r="S36" s="39"/>
      <c r="T36" s="41">
        <v>150</v>
      </c>
      <c r="U36" s="41"/>
      <c r="V36" s="22" t="s">
        <v>68</v>
      </c>
      <c r="W36" s="23">
        <v>3</v>
      </c>
      <c r="X36" s="42">
        <f t="shared" si="0"/>
        <v>150</v>
      </c>
      <c r="Y36" s="42"/>
    </row>
    <row r="37" spans="2:25" ht="21.75" customHeight="1" x14ac:dyDescent="0.25">
      <c r="B37" s="20">
        <v>5</v>
      </c>
      <c r="C37" s="33">
        <v>1950</v>
      </c>
      <c r="D37" s="33"/>
      <c r="E37" s="34" t="s">
        <v>77</v>
      </c>
      <c r="F37" s="34"/>
      <c r="G37" s="34"/>
      <c r="H37" s="34"/>
      <c r="I37" s="34"/>
      <c r="J37" s="34"/>
      <c r="K37" s="35" t="s">
        <v>78</v>
      </c>
      <c r="L37" s="35"/>
      <c r="M37" s="20" t="s">
        <v>79</v>
      </c>
      <c r="N37" s="35" t="s">
        <v>80</v>
      </c>
      <c r="O37" s="35"/>
      <c r="P37" s="21">
        <v>6</v>
      </c>
      <c r="Q37" s="34" t="s">
        <v>81</v>
      </c>
      <c r="R37" s="34"/>
      <c r="S37" s="34"/>
      <c r="T37" s="36">
        <v>40</v>
      </c>
      <c r="U37" s="36"/>
      <c r="V37" s="20" t="s">
        <v>82</v>
      </c>
      <c r="W37" s="21">
        <v>3</v>
      </c>
      <c r="X37" s="37">
        <f t="shared" si="0"/>
        <v>40</v>
      </c>
      <c r="Y37" s="37"/>
    </row>
    <row r="38" spans="2:25" ht="21.75" customHeight="1" x14ac:dyDescent="0.25">
      <c r="B38" s="22"/>
      <c r="C38" s="38"/>
      <c r="D38" s="38"/>
      <c r="E38" s="39"/>
      <c r="F38" s="39"/>
      <c r="G38" s="39"/>
      <c r="H38" s="39"/>
      <c r="I38" s="39"/>
      <c r="J38" s="39"/>
      <c r="K38" s="40"/>
      <c r="L38" s="40"/>
      <c r="M38" s="22"/>
      <c r="N38" s="40"/>
      <c r="O38" s="40"/>
      <c r="P38" s="23"/>
      <c r="Q38" s="39"/>
      <c r="R38" s="39"/>
      <c r="S38" s="39"/>
      <c r="T38" s="41"/>
      <c r="U38" s="41"/>
      <c r="V38" s="22"/>
      <c r="W38" s="23"/>
      <c r="X38" s="42" t="str">
        <f t="shared" si="0"/>
        <v/>
      </c>
      <c r="Y38" s="42"/>
    </row>
    <row r="39" spans="2:25" ht="21.75" customHeight="1" x14ac:dyDescent="0.25">
      <c r="B39" s="20"/>
      <c r="C39" s="33"/>
      <c r="D39" s="33"/>
      <c r="E39" s="34"/>
      <c r="F39" s="34"/>
      <c r="G39" s="34"/>
      <c r="H39" s="34"/>
      <c r="I39" s="34"/>
      <c r="J39" s="34"/>
      <c r="K39" s="35"/>
      <c r="L39" s="35"/>
      <c r="M39" s="20"/>
      <c r="N39" s="35"/>
      <c r="O39" s="35"/>
      <c r="P39" s="21"/>
      <c r="Q39" s="34"/>
      <c r="R39" s="34"/>
      <c r="S39" s="34"/>
      <c r="T39" s="36"/>
      <c r="U39" s="36"/>
      <c r="V39" s="20"/>
      <c r="W39" s="21"/>
      <c r="X39" s="37" t="str">
        <f t="shared" si="0"/>
        <v/>
      </c>
      <c r="Y39" s="37"/>
    </row>
    <row r="41" spans="2:25" x14ac:dyDescent="0.25">
      <c r="B41" s="43" t="s">
        <v>83</v>
      </c>
      <c r="C41" s="43"/>
      <c r="D41" s="43"/>
      <c r="E41" s="43"/>
      <c r="F41" s="43"/>
      <c r="G41" s="43"/>
      <c r="H41" s="43"/>
      <c r="I41" s="43"/>
      <c r="J41" s="43"/>
      <c r="K41" s="43"/>
      <c r="L41" s="43"/>
      <c r="M41" s="43"/>
      <c r="N41" s="43"/>
      <c r="O41" s="43"/>
      <c r="P41" s="43"/>
      <c r="Q41" s="43"/>
      <c r="R41" s="43"/>
      <c r="S41" s="43"/>
      <c r="T41" s="43"/>
      <c r="U41" s="43"/>
      <c r="V41" s="43"/>
      <c r="W41" s="43"/>
      <c r="X41" s="43"/>
      <c r="Y41" s="43"/>
    </row>
    <row r="42" spans="2:25" ht="15" customHeight="1" x14ac:dyDescent="0.25">
      <c r="B42" s="44" t="str">
        <f>IF($C33="","","UN "&amp;$C33&amp;" "&amp;$E33&amp;", "&amp;$K33&amp;IF(OR($M33="",$M33="–",$M33="-"),"",", VG "&amp;$M33)&amp;IF($N33="","",", ("&amp;$N33&amp;")")&amp;", "&amp;$P33&amp;" "&amp;$Q33&amp;", "&amp;$T33&amp;" "&amp;$V33)</f>
        <v>UN 1202 DIESELKRAFTSTOFF, 3, VG III, (D/E), 1 IBC (31HA1), 200 L</v>
      </c>
      <c r="C42" s="44"/>
      <c r="D42" s="44"/>
      <c r="E42" s="44"/>
      <c r="F42" s="44"/>
      <c r="G42" s="44"/>
      <c r="H42" s="44"/>
      <c r="I42" s="44"/>
      <c r="J42" s="44"/>
      <c r="K42" s="44"/>
      <c r="L42" s="44"/>
      <c r="M42" s="44"/>
      <c r="N42" s="44"/>
      <c r="O42" s="44"/>
      <c r="P42" s="44"/>
      <c r="Q42" s="44"/>
      <c r="R42" s="44"/>
      <c r="S42" s="44"/>
      <c r="T42" s="44"/>
      <c r="U42" s="44"/>
      <c r="V42" s="44"/>
      <c r="W42" s="44"/>
      <c r="X42" s="44"/>
      <c r="Y42" s="44"/>
    </row>
    <row r="43" spans="2:25" ht="15" customHeight="1" x14ac:dyDescent="0.25">
      <c r="B43" s="45" t="str">
        <f>IF($C34="","","UN "&amp;$C34&amp;" "&amp;$E34&amp;", "&amp;$K34&amp;IF(OR($M34="",$M34="–",$M34="-"),"",", VG "&amp;$M34)&amp;IF($N34="","",", ("&amp;$N34&amp;")")&amp;", "&amp;$P34&amp;" "&amp;$Q34&amp;", "&amp;$T34&amp;" "&amp;$V34)</f>
        <v>UN 1170 ETHANOL (ETHYLALKOHOL), 3, VG II, (D/E), 4 Kanister, 80 L</v>
      </c>
      <c r="C43" s="45"/>
      <c r="D43" s="45"/>
      <c r="E43" s="45"/>
      <c r="F43" s="45"/>
      <c r="G43" s="45"/>
      <c r="H43" s="45"/>
      <c r="I43" s="45"/>
      <c r="J43" s="45"/>
      <c r="K43" s="45"/>
      <c r="L43" s="45"/>
      <c r="M43" s="45"/>
      <c r="N43" s="45"/>
      <c r="O43" s="45"/>
      <c r="P43" s="45"/>
      <c r="Q43" s="45"/>
      <c r="R43" s="45"/>
      <c r="S43" s="45"/>
      <c r="T43" s="45"/>
      <c r="U43" s="45"/>
      <c r="V43" s="45"/>
      <c r="W43" s="45"/>
      <c r="X43" s="45"/>
      <c r="Y43" s="45"/>
    </row>
    <row r="44" spans="2:25" ht="15" customHeight="1" x14ac:dyDescent="0.25">
      <c r="B44" s="44" t="str">
        <f>IF($C35="","","UN "&amp;$C35&amp;" "&amp;$E35&amp;", "&amp;$K35&amp;IF(OR($M35="",$M35="–",$M35="-"),"",", VG "&amp;$M35)&amp;IF($N35="","",", ("&amp;$N35&amp;")")&amp;", "&amp;$P35&amp;" "&amp;$Q35&amp;", "&amp;$T35&amp;" "&amp;$V35)</f>
        <v>UN 1789 CHLORWASSERSTOFFSÄURE, 8, VG II, (E), 3 Kanister, 60 L</v>
      </c>
      <c r="C44" s="44"/>
      <c r="D44" s="44"/>
      <c r="E44" s="44"/>
      <c r="F44" s="44"/>
      <c r="G44" s="44"/>
      <c r="H44" s="44"/>
      <c r="I44" s="44"/>
      <c r="J44" s="44"/>
      <c r="K44" s="44"/>
      <c r="L44" s="44"/>
      <c r="M44" s="44"/>
      <c r="N44" s="44"/>
      <c r="O44" s="44"/>
      <c r="P44" s="44"/>
      <c r="Q44" s="44"/>
      <c r="R44" s="44"/>
      <c r="S44" s="44"/>
      <c r="T44" s="44"/>
      <c r="U44" s="44"/>
      <c r="V44" s="44"/>
      <c r="W44" s="44"/>
      <c r="X44" s="44"/>
      <c r="Y44" s="44"/>
    </row>
    <row r="45" spans="2:25" ht="15" customHeight="1" x14ac:dyDescent="0.25">
      <c r="B45" s="45" t="str">
        <f>IF($C36="","","UN "&amp;$C36&amp;" "&amp;$E36&amp;", "&amp;$K36&amp;IF(OR($M36="",$M36="–",$M36="-"),"",", VG "&amp;$M36)&amp;IF($N36="","",", ("&amp;$N36&amp;")")&amp;", "&amp;$P36&amp;" "&amp;$Q36&amp;", "&amp;$T36&amp;" "&amp;$V36)</f>
        <v>UN 3082 UMWELTGEFÄHRDENDER STOFF, FLÜSSIG, N.A.G., 9, VG III, (E), 1 IBC (31HA1), 150 L</v>
      </c>
      <c r="C45" s="45"/>
      <c r="D45" s="45"/>
      <c r="E45" s="45"/>
      <c r="F45" s="45"/>
      <c r="G45" s="45"/>
      <c r="H45" s="45"/>
      <c r="I45" s="45"/>
      <c r="J45" s="45"/>
      <c r="K45" s="45"/>
      <c r="L45" s="45"/>
      <c r="M45" s="45"/>
      <c r="N45" s="45"/>
      <c r="O45" s="45"/>
      <c r="P45" s="45"/>
      <c r="Q45" s="45"/>
      <c r="R45" s="45"/>
      <c r="S45" s="45"/>
      <c r="T45" s="45"/>
      <c r="U45" s="45"/>
      <c r="V45" s="45"/>
      <c r="W45" s="45"/>
      <c r="X45" s="45"/>
      <c r="Y45" s="45"/>
    </row>
    <row r="46" spans="2:25" ht="15" customHeight="1" x14ac:dyDescent="0.25">
      <c r="B46" s="44" t="str">
        <f>IF($C37="","","UN "&amp;$C37&amp;" "&amp;$E37&amp;", "&amp;$K37&amp;IF(OR($M37="",$M37="–",$M37="-"),"",", VG "&amp;$M37)&amp;IF($N37="","",", ("&amp;$N37&amp;")")&amp;", "&amp;$P37&amp;" "&amp;$Q37&amp;", "&amp;$T37&amp;" "&amp;$V37)</f>
        <v>UN 1950 AEROSOLE, 2, (D), 6 Kartons, 40 kg</v>
      </c>
      <c r="C46" s="44"/>
      <c r="D46" s="44"/>
      <c r="E46" s="44"/>
      <c r="F46" s="44"/>
      <c r="G46" s="44"/>
      <c r="H46" s="44"/>
      <c r="I46" s="44"/>
      <c r="J46" s="44"/>
      <c r="K46" s="44"/>
      <c r="L46" s="44"/>
      <c r="M46" s="44"/>
      <c r="N46" s="44"/>
      <c r="O46" s="44"/>
      <c r="P46" s="44"/>
      <c r="Q46" s="44"/>
      <c r="R46" s="44"/>
      <c r="S46" s="44"/>
      <c r="T46" s="44"/>
      <c r="U46" s="44"/>
      <c r="V46" s="44"/>
      <c r="W46" s="44"/>
      <c r="X46" s="44"/>
      <c r="Y46" s="44"/>
    </row>
    <row r="48" spans="2:25" ht="19.5" customHeight="1" x14ac:dyDescent="0.25">
      <c r="B48" s="1" t="s">
        <v>84</v>
      </c>
      <c r="C48" s="1"/>
      <c r="D48" s="26" t="s">
        <v>85</v>
      </c>
      <c r="E48" s="26"/>
      <c r="F48" s="26"/>
      <c r="G48" s="26"/>
      <c r="H48" s="26"/>
      <c r="I48" s="26"/>
      <c r="J48" s="26"/>
      <c r="K48" s="26"/>
      <c r="L48" s="26"/>
      <c r="M48" s="26"/>
      <c r="N48" s="26"/>
      <c r="O48" s="26"/>
      <c r="P48" s="26"/>
      <c r="Q48" s="26"/>
      <c r="R48" s="26"/>
      <c r="S48" s="26"/>
      <c r="T48" s="26"/>
      <c r="U48" s="26"/>
      <c r="V48" s="26"/>
      <c r="W48" s="26"/>
      <c r="X48" s="26"/>
      <c r="Y48" s="26"/>
    </row>
    <row r="50" spans="2:25" ht="15" customHeight="1" x14ac:dyDescent="0.25">
      <c r="B50" s="46" t="s">
        <v>86</v>
      </c>
      <c r="C50" s="46"/>
      <c r="D50" s="46"/>
      <c r="E50" s="46"/>
      <c r="F50" s="46"/>
      <c r="G50" s="46"/>
      <c r="H50" s="46"/>
      <c r="I50" s="46"/>
      <c r="J50" s="47" t="s">
        <v>87</v>
      </c>
      <c r="K50" s="47"/>
      <c r="L50" s="47"/>
      <c r="M50" s="47"/>
      <c r="N50" s="47" t="s">
        <v>88</v>
      </c>
      <c r="O50" s="47"/>
      <c r="P50" s="47"/>
      <c r="Q50" s="47"/>
      <c r="R50" s="47"/>
      <c r="S50" s="47"/>
      <c r="T50" s="47" t="s">
        <v>89</v>
      </c>
      <c r="U50" s="47"/>
      <c r="V50" s="47"/>
      <c r="W50" s="47"/>
      <c r="X50" s="47"/>
      <c r="Y50" s="47"/>
    </row>
    <row r="51" spans="2:25" ht="15" customHeight="1" x14ac:dyDescent="0.25">
      <c r="B51" s="48" t="s">
        <v>90</v>
      </c>
      <c r="C51" s="48"/>
      <c r="D51" s="48"/>
      <c r="E51" s="48"/>
      <c r="F51" s="48"/>
      <c r="G51" s="48"/>
      <c r="H51" s="48"/>
      <c r="I51" s="48"/>
      <c r="J51" s="49">
        <v>50</v>
      </c>
      <c r="K51" s="49"/>
      <c r="L51" s="49"/>
      <c r="M51" s="49"/>
      <c r="N51" s="50">
        <f>SUMIF($W$33:$W$39,1,$T$33:$T$39)</f>
        <v>0</v>
      </c>
      <c r="O51" s="50"/>
      <c r="P51" s="50"/>
      <c r="Q51" s="50"/>
      <c r="R51" s="50"/>
      <c r="S51" s="50"/>
      <c r="T51" s="37">
        <f>N51*J51</f>
        <v>0</v>
      </c>
      <c r="U51" s="37"/>
      <c r="V51" s="37"/>
      <c r="W51" s="37"/>
      <c r="X51" s="37"/>
      <c r="Y51" s="37"/>
    </row>
    <row r="52" spans="2:25" ht="15" customHeight="1" x14ac:dyDescent="0.25">
      <c r="B52" s="51" t="s">
        <v>91</v>
      </c>
      <c r="C52" s="51"/>
      <c r="D52" s="51"/>
      <c r="E52" s="51"/>
      <c r="F52" s="51"/>
      <c r="G52" s="51"/>
      <c r="H52" s="51"/>
      <c r="I52" s="51"/>
      <c r="J52" s="52">
        <v>3</v>
      </c>
      <c r="K52" s="52"/>
      <c r="L52" s="52"/>
      <c r="M52" s="52"/>
      <c r="N52" s="53">
        <f>SUMIF($W$33:$W$39,2,$T$33:$T$39)</f>
        <v>140</v>
      </c>
      <c r="O52" s="53"/>
      <c r="P52" s="53"/>
      <c r="Q52" s="53"/>
      <c r="R52" s="53"/>
      <c r="S52" s="53"/>
      <c r="T52" s="42">
        <f>N52*J52</f>
        <v>420</v>
      </c>
      <c r="U52" s="42"/>
      <c r="V52" s="42"/>
      <c r="W52" s="42"/>
      <c r="X52" s="42"/>
      <c r="Y52" s="42"/>
    </row>
    <row r="53" spans="2:25" ht="15" customHeight="1" x14ac:dyDescent="0.25">
      <c r="B53" s="48" t="s">
        <v>92</v>
      </c>
      <c r="C53" s="48"/>
      <c r="D53" s="48"/>
      <c r="E53" s="48"/>
      <c r="F53" s="48"/>
      <c r="G53" s="48"/>
      <c r="H53" s="48"/>
      <c r="I53" s="48"/>
      <c r="J53" s="49">
        <v>1</v>
      </c>
      <c r="K53" s="49"/>
      <c r="L53" s="49"/>
      <c r="M53" s="49"/>
      <c r="N53" s="50">
        <f>SUMIF($W$33:$W$39,3,$T$33:$T$39)</f>
        <v>390</v>
      </c>
      <c r="O53" s="50"/>
      <c r="P53" s="50"/>
      <c r="Q53" s="50"/>
      <c r="R53" s="50"/>
      <c r="S53" s="50"/>
      <c r="T53" s="37">
        <f>N53*J53</f>
        <v>390</v>
      </c>
      <c r="U53" s="37"/>
      <c r="V53" s="37"/>
      <c r="W53" s="37"/>
      <c r="X53" s="37"/>
      <c r="Y53" s="37"/>
    </row>
    <row r="54" spans="2:25" ht="15" customHeight="1" x14ac:dyDescent="0.25">
      <c r="B54" s="51" t="s">
        <v>93</v>
      </c>
      <c r="C54" s="51"/>
      <c r="D54" s="51"/>
      <c r="E54" s="51"/>
      <c r="F54" s="51"/>
      <c r="G54" s="51"/>
      <c r="H54" s="51"/>
      <c r="I54" s="51"/>
      <c r="J54" s="52">
        <v>0</v>
      </c>
      <c r="K54" s="52"/>
      <c r="L54" s="52"/>
      <c r="M54" s="52"/>
      <c r="N54" s="53">
        <f>SUMIF($W$33:$W$39,4,$T$33:$T$39)</f>
        <v>0</v>
      </c>
      <c r="O54" s="53"/>
      <c r="P54" s="53"/>
      <c r="Q54" s="53"/>
      <c r="R54" s="53"/>
      <c r="S54" s="53"/>
      <c r="T54" s="42">
        <f>N54*J54</f>
        <v>0</v>
      </c>
      <c r="U54" s="42"/>
      <c r="V54" s="42"/>
      <c r="W54" s="42"/>
      <c r="X54" s="42"/>
      <c r="Y54" s="42"/>
    </row>
    <row r="55" spans="2:25" ht="15.75" customHeight="1" x14ac:dyDescent="0.25">
      <c r="B55" s="54" t="s">
        <v>94</v>
      </c>
      <c r="C55" s="54"/>
      <c r="D55" s="54"/>
      <c r="E55" s="54"/>
      <c r="F55" s="54"/>
      <c r="G55" s="54"/>
      <c r="H55" s="54"/>
      <c r="I55" s="54"/>
      <c r="J55" s="55"/>
      <c r="K55" s="55"/>
      <c r="L55" s="55"/>
      <c r="M55" s="55"/>
      <c r="N55" s="56">
        <f>SUM(N51:N54)</f>
        <v>530</v>
      </c>
      <c r="O55" s="56"/>
      <c r="P55" s="56"/>
      <c r="Q55" s="56"/>
      <c r="R55" s="56"/>
      <c r="S55" s="56"/>
      <c r="T55" s="57">
        <f>SUM(T51:T54)</f>
        <v>810</v>
      </c>
      <c r="U55" s="57"/>
      <c r="V55" s="57"/>
      <c r="W55" s="57"/>
      <c r="X55" s="57"/>
      <c r="Y55" s="57"/>
    </row>
    <row r="56" spans="2:25" x14ac:dyDescent="0.25">
      <c r="B56" s="58" t="s">
        <v>95</v>
      </c>
      <c r="C56" s="58"/>
      <c r="D56" s="58"/>
      <c r="E56" s="58"/>
      <c r="F56" s="58"/>
      <c r="G56" s="58"/>
      <c r="H56" s="58"/>
      <c r="I56" s="58"/>
      <c r="J56" s="58"/>
      <c r="K56" s="58"/>
      <c r="L56" s="58"/>
      <c r="M56" s="58"/>
      <c r="N56" s="58"/>
      <c r="O56" s="58"/>
      <c r="P56" s="58"/>
      <c r="Q56" s="58"/>
      <c r="R56" s="58"/>
      <c r="S56" s="58"/>
      <c r="T56" s="58"/>
      <c r="U56" s="58"/>
      <c r="V56" s="58"/>
      <c r="W56" s="58"/>
      <c r="X56" s="58"/>
      <c r="Y56" s="58"/>
    </row>
    <row r="58" spans="2:25" ht="19.5" customHeight="1" x14ac:dyDescent="0.25">
      <c r="B58" s="1" t="s">
        <v>96</v>
      </c>
      <c r="C58" s="1"/>
      <c r="D58" s="26" t="s">
        <v>97</v>
      </c>
      <c r="E58" s="26"/>
      <c r="F58" s="26"/>
      <c r="G58" s="26"/>
      <c r="H58" s="26"/>
      <c r="I58" s="26"/>
      <c r="J58" s="26"/>
      <c r="K58" s="26"/>
      <c r="L58" s="26"/>
      <c r="M58" s="26"/>
      <c r="N58" s="26"/>
      <c r="O58" s="26"/>
      <c r="P58" s="26"/>
      <c r="Q58" s="26"/>
      <c r="R58" s="26"/>
      <c r="S58" s="26"/>
      <c r="T58" s="26"/>
      <c r="U58" s="26"/>
      <c r="V58" s="26"/>
      <c r="W58" s="26"/>
      <c r="X58" s="26"/>
      <c r="Y58" s="26"/>
    </row>
    <row r="60" spans="2:25" ht="33.75" customHeight="1" x14ac:dyDescent="0.25">
      <c r="B60" s="59" t="s">
        <v>98</v>
      </c>
      <c r="C60" s="59"/>
      <c r="D60" s="59"/>
      <c r="E60" s="59"/>
      <c r="F60" s="59"/>
      <c r="G60" s="59"/>
      <c r="H60" s="59"/>
      <c r="I60" s="59"/>
      <c r="J60" s="59"/>
      <c r="K60" s="59"/>
      <c r="L60" s="59"/>
      <c r="M60" s="59"/>
      <c r="N60" s="59"/>
      <c r="O60" s="59"/>
      <c r="P60" s="59"/>
      <c r="Q60" s="59"/>
      <c r="R60" s="59"/>
      <c r="S60" s="59"/>
      <c r="T60" s="59"/>
      <c r="U60" s="59"/>
      <c r="V60" s="59"/>
      <c r="W60" s="59"/>
      <c r="X60" s="59"/>
      <c r="Y60" s="59"/>
    </row>
    <row r="61" spans="2:25" ht="15.75" customHeight="1" x14ac:dyDescent="0.25">
      <c r="B61" s="60" t="s">
        <v>99</v>
      </c>
      <c r="C61" s="60"/>
      <c r="D61" s="60"/>
      <c r="E61" s="60"/>
      <c r="F61" s="60"/>
      <c r="G61" s="60"/>
      <c r="H61" s="60"/>
      <c r="I61" s="60"/>
      <c r="J61" s="60"/>
      <c r="K61" s="60"/>
      <c r="L61" s="60"/>
      <c r="M61" s="60"/>
      <c r="N61" s="60"/>
      <c r="O61" s="60"/>
      <c r="P61" s="60"/>
      <c r="Q61" s="60"/>
      <c r="R61" s="60"/>
      <c r="S61" s="60"/>
      <c r="T61" s="60"/>
      <c r="U61" s="60"/>
      <c r="V61" s="60"/>
      <c r="W61" s="60"/>
      <c r="X61" s="60"/>
      <c r="Y61" s="60"/>
    </row>
    <row r="63" spans="2:25" x14ac:dyDescent="0.25">
      <c r="B63" s="61" t="s">
        <v>100</v>
      </c>
      <c r="C63" s="61"/>
      <c r="D63" s="61"/>
      <c r="E63" s="61"/>
      <c r="F63" s="61"/>
      <c r="G63" s="61"/>
      <c r="H63" s="61"/>
      <c r="I63" s="61"/>
      <c r="J63" s="61"/>
      <c r="K63" s="61"/>
      <c r="P63" s="61" t="s">
        <v>101</v>
      </c>
      <c r="Q63" s="61"/>
      <c r="R63" s="61"/>
      <c r="S63" s="61"/>
      <c r="T63" s="61"/>
      <c r="U63" s="61"/>
      <c r="V63" s="61"/>
      <c r="W63" s="61"/>
      <c r="X63" s="61"/>
      <c r="Y63" s="61"/>
    </row>
    <row r="64" spans="2:25" ht="18" customHeight="1" x14ac:dyDescent="0.25"/>
    <row r="65" spans="2:25" x14ac:dyDescent="0.25">
      <c r="B65" s="62"/>
      <c r="C65" s="62"/>
      <c r="D65" s="62"/>
      <c r="E65" s="62"/>
      <c r="F65" s="62"/>
      <c r="G65" s="62"/>
      <c r="H65" s="62"/>
      <c r="I65" s="62"/>
      <c r="J65" s="62"/>
      <c r="K65" s="62"/>
      <c r="P65" s="62"/>
      <c r="Q65" s="62"/>
      <c r="R65" s="62"/>
      <c r="S65" s="62"/>
      <c r="T65" s="62"/>
      <c r="U65" s="62"/>
      <c r="V65" s="62"/>
      <c r="W65" s="62"/>
      <c r="X65" s="62"/>
      <c r="Y65" s="62"/>
    </row>
    <row r="66" spans="2:25" x14ac:dyDescent="0.25">
      <c r="B66" s="58" t="s">
        <v>102</v>
      </c>
      <c r="C66" s="58"/>
      <c r="D66" s="58"/>
      <c r="E66" s="58"/>
      <c r="F66" s="58"/>
      <c r="G66" s="58"/>
      <c r="H66" s="58"/>
      <c r="I66" s="58"/>
      <c r="J66" s="58"/>
      <c r="K66" s="58"/>
      <c r="P66" s="58" t="s">
        <v>102</v>
      </c>
      <c r="Q66" s="58"/>
      <c r="R66" s="58"/>
      <c r="S66" s="58"/>
      <c r="T66" s="58"/>
      <c r="U66" s="58"/>
      <c r="V66" s="58"/>
      <c r="W66" s="58"/>
      <c r="X66" s="58"/>
      <c r="Y66" s="58"/>
    </row>
    <row r="67" spans="2:25" x14ac:dyDescent="0.25">
      <c r="B67" s="58" t="s">
        <v>103</v>
      </c>
      <c r="C67" s="58"/>
      <c r="D67" s="58"/>
      <c r="E67" s="58"/>
      <c r="F67" s="58"/>
      <c r="G67" s="58"/>
      <c r="H67" s="58"/>
      <c r="I67" s="58"/>
      <c r="J67" s="58"/>
      <c r="K67" s="58"/>
      <c r="L67" s="58"/>
      <c r="M67" s="58"/>
      <c r="N67" s="58"/>
      <c r="O67" s="58"/>
      <c r="P67" s="58"/>
      <c r="Q67" s="58"/>
      <c r="R67" s="58"/>
      <c r="S67" s="58"/>
      <c r="T67" s="58"/>
      <c r="U67" s="58"/>
      <c r="V67" s="58"/>
      <c r="W67" s="58"/>
      <c r="X67" s="58"/>
      <c r="Y67" s="58"/>
    </row>
  </sheetData>
  <mergeCells count="164">
    <mergeCell ref="B67:Y67"/>
    <mergeCell ref="B58:C58"/>
    <mergeCell ref="D58:Y58"/>
    <mergeCell ref="B60:Y60"/>
    <mergeCell ref="B61:Y61"/>
    <mergeCell ref="B63:K63"/>
    <mergeCell ref="P63:Y63"/>
    <mergeCell ref="B65:K65"/>
    <mergeCell ref="P65:Y65"/>
    <mergeCell ref="B66:K66"/>
    <mergeCell ref="P66:Y66"/>
    <mergeCell ref="B54:I54"/>
    <mergeCell ref="J54:M54"/>
    <mergeCell ref="N54:S54"/>
    <mergeCell ref="T54:Y54"/>
    <mergeCell ref="B55:I55"/>
    <mergeCell ref="J55:M55"/>
    <mergeCell ref="N55:S55"/>
    <mergeCell ref="T55:Y55"/>
    <mergeCell ref="B56:Y56"/>
    <mergeCell ref="B51:I51"/>
    <mergeCell ref="J51:M51"/>
    <mergeCell ref="N51:S51"/>
    <mergeCell ref="T51:Y51"/>
    <mergeCell ref="B52:I52"/>
    <mergeCell ref="J52:M52"/>
    <mergeCell ref="N52:S52"/>
    <mergeCell ref="T52:Y52"/>
    <mergeCell ref="B53:I53"/>
    <mergeCell ref="J53:M53"/>
    <mergeCell ref="N53:S53"/>
    <mergeCell ref="T53:Y53"/>
    <mergeCell ref="B43:Y43"/>
    <mergeCell ref="B44:Y44"/>
    <mergeCell ref="B45:Y45"/>
    <mergeCell ref="B46:Y46"/>
    <mergeCell ref="B48:C48"/>
    <mergeCell ref="D48:Y48"/>
    <mergeCell ref="B50:I50"/>
    <mergeCell ref="J50:M50"/>
    <mergeCell ref="N50:S50"/>
    <mergeCell ref="T50:Y50"/>
    <mergeCell ref="C39:D39"/>
    <mergeCell ref="E39:J39"/>
    <mergeCell ref="K39:L39"/>
    <mergeCell ref="N39:O39"/>
    <mergeCell ref="Q39:S39"/>
    <mergeCell ref="T39:U39"/>
    <mergeCell ref="X39:Y39"/>
    <mergeCell ref="B41:Y41"/>
    <mergeCell ref="B42:Y42"/>
    <mergeCell ref="C37:D37"/>
    <mergeCell ref="E37:J37"/>
    <mergeCell ref="K37:L37"/>
    <mergeCell ref="N37:O37"/>
    <mergeCell ref="Q37:S37"/>
    <mergeCell ref="T37:U37"/>
    <mergeCell ref="X37:Y37"/>
    <mergeCell ref="C38:D38"/>
    <mergeCell ref="E38:J38"/>
    <mergeCell ref="K38:L38"/>
    <mergeCell ref="N38:O38"/>
    <mergeCell ref="Q38:S38"/>
    <mergeCell ref="T38:U38"/>
    <mergeCell ref="X38:Y38"/>
    <mergeCell ref="C35:D35"/>
    <mergeCell ref="E35:J35"/>
    <mergeCell ref="K35:L35"/>
    <mergeCell ref="N35:O35"/>
    <mergeCell ref="Q35:S35"/>
    <mergeCell ref="T35:U35"/>
    <mergeCell ref="X35:Y35"/>
    <mergeCell ref="C36:D36"/>
    <mergeCell ref="E36:J36"/>
    <mergeCell ref="K36:L36"/>
    <mergeCell ref="N36:O36"/>
    <mergeCell ref="Q36:S36"/>
    <mergeCell ref="T36:U36"/>
    <mergeCell ref="X36:Y36"/>
    <mergeCell ref="C33:D33"/>
    <mergeCell ref="E33:J33"/>
    <mergeCell ref="K33:L33"/>
    <mergeCell ref="N33:O33"/>
    <mergeCell ref="Q33:S33"/>
    <mergeCell ref="T33:U33"/>
    <mergeCell ref="X33:Y33"/>
    <mergeCell ref="C34:D34"/>
    <mergeCell ref="E34:J34"/>
    <mergeCell ref="K34:L34"/>
    <mergeCell ref="N34:O34"/>
    <mergeCell ref="Q34:S34"/>
    <mergeCell ref="T34:U34"/>
    <mergeCell ref="X34:Y34"/>
    <mergeCell ref="B28:G28"/>
    <mergeCell ref="H28:M28"/>
    <mergeCell ref="N28:S28"/>
    <mergeCell ref="T28:Y28"/>
    <mergeCell ref="B30:C30"/>
    <mergeCell ref="D30:Y30"/>
    <mergeCell ref="C32:D32"/>
    <mergeCell ref="E32:J32"/>
    <mergeCell ref="K32:L32"/>
    <mergeCell ref="N32:O32"/>
    <mergeCell ref="Q32:S32"/>
    <mergeCell ref="T32:U32"/>
    <mergeCell ref="X32:Y32"/>
    <mergeCell ref="B23:I23"/>
    <mergeCell ref="J23:Q23"/>
    <mergeCell ref="R23:Y23"/>
    <mergeCell ref="B25:C25"/>
    <mergeCell ref="D25:Y25"/>
    <mergeCell ref="B27:G27"/>
    <mergeCell ref="H27:M27"/>
    <mergeCell ref="N27:S27"/>
    <mergeCell ref="T27:Y27"/>
    <mergeCell ref="B20:I20"/>
    <mergeCell ref="J20:Q20"/>
    <mergeCell ref="R20:Y20"/>
    <mergeCell ref="B21:I21"/>
    <mergeCell ref="J21:Q21"/>
    <mergeCell ref="R21:Y21"/>
    <mergeCell ref="B22:I22"/>
    <mergeCell ref="J22:Q22"/>
    <mergeCell ref="R22:Y22"/>
    <mergeCell ref="B17:I17"/>
    <mergeCell ref="J17:Q17"/>
    <mergeCell ref="R17:Y17"/>
    <mergeCell ref="B18:I18"/>
    <mergeCell ref="J18:Q18"/>
    <mergeCell ref="R18:Y18"/>
    <mergeCell ref="B19:I19"/>
    <mergeCell ref="J19:Q19"/>
    <mergeCell ref="R19:Y19"/>
    <mergeCell ref="B14:I14"/>
    <mergeCell ref="J14:Q14"/>
    <mergeCell ref="R14:Y14"/>
    <mergeCell ref="B15:I15"/>
    <mergeCell ref="J15:Q15"/>
    <mergeCell ref="R15:Y15"/>
    <mergeCell ref="B16:I16"/>
    <mergeCell ref="J16:Q16"/>
    <mergeCell ref="R16:Y16"/>
    <mergeCell ref="B7:G7"/>
    <mergeCell ref="H7:Q7"/>
    <mergeCell ref="R7:U7"/>
    <mergeCell ref="V7:Y7"/>
    <mergeCell ref="B8:G8"/>
    <mergeCell ref="H8:Q8"/>
    <mergeCell ref="B11:C11"/>
    <mergeCell ref="D11:Y11"/>
    <mergeCell ref="B13:I13"/>
    <mergeCell ref="J13:Q13"/>
    <mergeCell ref="R13:Y13"/>
    <mergeCell ref="B1:Q1"/>
    <mergeCell ref="R1:U1"/>
    <mergeCell ref="V1:Y1"/>
    <mergeCell ref="B2:Q2"/>
    <mergeCell ref="R2:U2"/>
    <mergeCell ref="V2:Y2"/>
    <mergeCell ref="R3:U3"/>
    <mergeCell ref="V3:Y3"/>
    <mergeCell ref="B6:G6"/>
    <mergeCell ref="R6:U6"/>
    <mergeCell ref="V6:Y6"/>
  </mergeCells>
  <conditionalFormatting sqref="H7">
    <cfRule type="expression" dxfId="1" priority="2">
      <formula>OR(COUNTIF($W$33:$W$39,0)&gt;0,T55&gt;1000)</formula>
    </cfRule>
    <cfRule type="expression" dxfId="0" priority="3">
      <formula>T55&lt;=1000</formula>
    </cfRule>
  </conditionalFormatting>
  <dataValidations count="4">
    <dataValidation type="list" allowBlank="1" sqref="M33:M39" xr:uid="{00000000-0002-0000-0000-000000000000}">
      <formula1>"I,II,III,–"</formula1>
      <formula2>0</formula2>
    </dataValidation>
    <dataValidation type="list" allowBlank="1" sqref="V33:V39" xr:uid="{00000000-0002-0000-0000-000001000000}">
      <formula1>"kg,L,Stück,m³"</formula1>
      <formula2>0</formula2>
    </dataValidation>
    <dataValidation type="list" allowBlank="1" sqref="W33:W39" xr:uid="{00000000-0002-0000-0000-000002000000}">
      <formula1>"0,1,2,3,4"</formula1>
      <formula2>0</formula2>
    </dataValidation>
    <dataValidation type="list" allowBlank="1" sqref="N33:N39" xr:uid="{00000000-0002-0000-0000-000003000000}">
      <formula1>"B,B/D,B/E,C,C/D,C/E,D,D/E,E,–"</formula1>
      <formula2>0</formula2>
    </dataValidation>
  </dataValidations>
  <pageMargins left="0.3" right="0.3" top="0.4" bottom="0.4" header="0.511811023622047" footer="0.511811023622047"/>
  <pageSetup fitToHeight="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7"/>
  <sheetViews>
    <sheetView showGridLines="0" zoomScaleNormal="100" workbookViewId="0"/>
  </sheetViews>
  <sheetFormatPr baseColWidth="10" defaultColWidth="8.7109375" defaultRowHeight="15" x14ac:dyDescent="0.25"/>
  <cols>
    <col min="1" max="1" width="2.42578125" customWidth="1"/>
    <col min="2" max="2" width="3" customWidth="1"/>
    <col min="3" max="3" width="30" customWidth="1"/>
    <col min="4" max="4" width="96" customWidth="1"/>
  </cols>
  <sheetData>
    <row r="1" spans="1:4" ht="27.75" customHeight="1" x14ac:dyDescent="0.25">
      <c r="A1" s="63" t="s">
        <v>104</v>
      </c>
      <c r="B1" s="63"/>
      <c r="C1" s="63"/>
      <c r="D1" s="63"/>
    </row>
    <row r="2" spans="1:4" ht="18" customHeight="1" x14ac:dyDescent="0.25">
      <c r="A2" s="64" t="s">
        <v>105</v>
      </c>
      <c r="B2" s="64"/>
      <c r="C2" s="64"/>
      <c r="D2" s="64"/>
    </row>
    <row r="4" spans="1:4" ht="19.5" customHeight="1" x14ac:dyDescent="0.25">
      <c r="B4" s="65" t="s">
        <v>106</v>
      </c>
      <c r="C4" s="65"/>
      <c r="D4" s="65"/>
    </row>
    <row r="5" spans="1:4" ht="15.75" customHeight="1" x14ac:dyDescent="0.25">
      <c r="C5" s="24" t="s">
        <v>107</v>
      </c>
      <c r="D5" s="25" t="s">
        <v>108</v>
      </c>
    </row>
    <row r="6" spans="1:4" ht="15.75" customHeight="1" x14ac:dyDescent="0.25">
      <c r="C6" s="24" t="s">
        <v>109</v>
      </c>
      <c r="D6" s="25" t="s">
        <v>110</v>
      </c>
    </row>
    <row r="7" spans="1:4" ht="15.75" customHeight="1" x14ac:dyDescent="0.25">
      <c r="C7" s="24" t="s">
        <v>111</v>
      </c>
      <c r="D7" s="25" t="s">
        <v>112</v>
      </c>
    </row>
    <row r="8" spans="1:4" ht="15.75" customHeight="1" x14ac:dyDescent="0.25">
      <c r="C8" s="24" t="s">
        <v>113</v>
      </c>
      <c r="D8" s="25" t="s">
        <v>114</v>
      </c>
    </row>
    <row r="9" spans="1:4" ht="15.75" customHeight="1" x14ac:dyDescent="0.25">
      <c r="C9" s="24" t="s">
        <v>115</v>
      </c>
      <c r="D9" s="25" t="s">
        <v>116</v>
      </c>
    </row>
    <row r="10" spans="1:4" ht="15.75" customHeight="1" x14ac:dyDescent="0.25">
      <c r="C10" s="24" t="s">
        <v>117</v>
      </c>
      <c r="D10" s="25" t="s">
        <v>118</v>
      </c>
    </row>
    <row r="11" spans="1:4" ht="15.75" customHeight="1" x14ac:dyDescent="0.25">
      <c r="C11" s="24" t="s">
        <v>119</v>
      </c>
      <c r="D11" s="25" t="s">
        <v>120</v>
      </c>
    </row>
    <row r="13" spans="1:4" ht="19.5" customHeight="1" x14ac:dyDescent="0.25">
      <c r="B13" s="65" t="s">
        <v>121</v>
      </c>
      <c r="C13" s="65"/>
      <c r="D13" s="65"/>
    </row>
    <row r="14" spans="1:4" ht="15.75" customHeight="1" x14ac:dyDescent="0.25">
      <c r="C14" s="24" t="s">
        <v>122</v>
      </c>
      <c r="D14" s="25" t="s">
        <v>123</v>
      </c>
    </row>
    <row r="15" spans="1:4" ht="15.75" customHeight="1" x14ac:dyDescent="0.25">
      <c r="C15" s="24" t="s">
        <v>124</v>
      </c>
      <c r="D15" s="25" t="s">
        <v>125</v>
      </c>
    </row>
    <row r="16" spans="1:4" ht="15.75" customHeight="1" x14ac:dyDescent="0.25">
      <c r="C16" s="24" t="s">
        <v>126</v>
      </c>
      <c r="D16" s="25" t="s">
        <v>127</v>
      </c>
    </row>
    <row r="17" spans="2:4" ht="15.75" customHeight="1" x14ac:dyDescent="0.25">
      <c r="C17" s="24" t="s">
        <v>128</v>
      </c>
      <c r="D17" s="25" t="s">
        <v>129</v>
      </c>
    </row>
    <row r="18" spans="2:4" ht="15.75" customHeight="1" x14ac:dyDescent="0.25">
      <c r="C18" s="24" t="s">
        <v>130</v>
      </c>
      <c r="D18" s="25" t="s">
        <v>131</v>
      </c>
    </row>
    <row r="20" spans="2:4" ht="19.5" customHeight="1" x14ac:dyDescent="0.25">
      <c r="B20" s="65" t="s">
        <v>132</v>
      </c>
      <c r="C20" s="65"/>
      <c r="D20" s="65"/>
    </row>
    <row r="21" spans="2:4" ht="15.75" customHeight="1" x14ac:dyDescent="0.25">
      <c r="C21" s="24" t="s">
        <v>133</v>
      </c>
      <c r="D21" s="25" t="s">
        <v>134</v>
      </c>
    </row>
    <row r="22" spans="2:4" ht="15.75" customHeight="1" x14ac:dyDescent="0.25">
      <c r="C22" s="24" t="s">
        <v>135</v>
      </c>
      <c r="D22" s="25" t="s">
        <v>136</v>
      </c>
    </row>
    <row r="23" spans="2:4" ht="15.75" customHeight="1" x14ac:dyDescent="0.25">
      <c r="C23" s="24" t="s">
        <v>137</v>
      </c>
      <c r="D23" s="25" t="s">
        <v>138</v>
      </c>
    </row>
    <row r="24" spans="2:4" ht="15.75" customHeight="1" x14ac:dyDescent="0.25">
      <c r="C24" s="24" t="s">
        <v>139</v>
      </c>
      <c r="D24" s="25" t="s">
        <v>140</v>
      </c>
    </row>
    <row r="25" spans="2:4" ht="15.75" customHeight="1" x14ac:dyDescent="0.25">
      <c r="C25" s="24" t="s">
        <v>141</v>
      </c>
      <c r="D25" s="25" t="s">
        <v>142</v>
      </c>
    </row>
    <row r="27" spans="2:4" ht="30" customHeight="1" x14ac:dyDescent="0.25">
      <c r="C27" s="66" t="s">
        <v>143</v>
      </c>
      <c r="D27" s="66"/>
    </row>
  </sheetData>
  <mergeCells count="6">
    <mergeCell ref="C27:D27"/>
    <mergeCell ref="A1:D1"/>
    <mergeCell ref="A2:D2"/>
    <mergeCell ref="B4:D4"/>
    <mergeCell ref="B13:D13"/>
    <mergeCell ref="B20:D20"/>
  </mergeCells>
  <pageMargins left="0.75" right="0.75" top="1" bottom="1" header="0.511811023622047" footer="0.511811023622047"/>
  <pageSetup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Beförderungspapier</vt:lpstr>
      <vt:lpstr>Hinweise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Sergio Jiménez Canales</cp:lastModifiedBy>
  <cp:revision>0</cp:revision>
  <dcterms:created xsi:type="dcterms:W3CDTF">2026-10-10T08:41:56Z</dcterms:created>
  <dcterms:modified xsi:type="dcterms:W3CDTF">2026-10-11T10:27:47Z</dcterms:modified>
  <dc:language>en-US</dc:language>
</cp:coreProperties>
</file>