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forderungsliste" sheetId="1" state="visible" r:id="rId3"/>
    <sheet name="Anleitung" sheetId="2" state="visible" r:id="rId4"/>
  </sheets>
  <definedNames>
    <definedName function="false" hidden="false" localSheetId="0" name="_xlnm.Print_Titles" vbProcedure="false">Anforderungsliste!$9:$9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<sst xmlns="http://schemas.openxmlformats.org/spreadsheetml/2006/main" count="212" uniqueCount="153">
  <si>
    <t xml:space="preserve">ANFORDERUNGSLISTE</t>
  </si>
  <si>
    <t xml:space="preserve">AL-2027-014  ·  Version 1.2</t>
  </si>
  <si>
    <t xml:space="preserve">Technische Anforderungsspezifikation · Produkt »Taurus«</t>
  </si>
  <si>
    <t xml:space="preserve">Stand 10.10.2026</t>
  </si>
  <si>
    <t xml:space="preserve">PROJEKT</t>
  </si>
  <si>
    <t xml:space="preserve">STATUS</t>
  </si>
  <si>
    <t xml:space="preserve">VERANTWORTLICH</t>
  </si>
  <si>
    <t xml:space="preserve">FREIGABE / KLASSIFIZIERUNG</t>
  </si>
  <si>
    <t xml:space="preserve">Produkt »Taurus«</t>
  </si>
  <si>
    <t xml:space="preserve">In Prüfung</t>
  </si>
  <si>
    <t xml:space="preserve">Produktentwicklung</t>
  </si>
  <si>
    <t xml:space="preserve">ausstehend · Intern</t>
  </si>
  <si>
    <t xml:space="preserve">ANFORDERUNGEN</t>
  </si>
  <si>
    <t xml:space="preserve">FORDERUNGEN (F)</t>
  </si>
  <si>
    <t xml:space="preserve">WÜNSCHE (W)</t>
  </si>
  <si>
    <t xml:space="preserve">ERFÜLLT</t>
  </si>
  <si>
    <t xml:space="preserve">Nr.</t>
  </si>
  <si>
    <t xml:space="preserve">Anforderung / Beschreibung</t>
  </si>
  <si>
    <t xml:space="preserve">Art</t>
  </si>
  <si>
    <t xml:space="preserve">Priorität</t>
  </si>
  <si>
    <t xml:space="preserve">Zielwert / Größe</t>
  </si>
  <si>
    <t xml:space="preserve">Einheit</t>
  </si>
  <si>
    <t xml:space="preserve">Quelle</t>
  </si>
  <si>
    <t xml:space="preserve">Verantwortlich</t>
  </si>
  <si>
    <t xml:space="preserve">Status</t>
  </si>
  <si>
    <t xml:space="preserve">Änderung</t>
  </si>
  <si>
    <t xml:space="preserve">01 · GEOMETRIE, MASSE &amp; MECHANIK</t>
  </si>
  <si>
    <t xml:space="preserve">A-001</t>
  </si>
  <si>
    <t xml:space="preserve">Maximale Abmessungen (L×B×H) einhalten</t>
  </si>
  <si>
    <t xml:space="preserve">F</t>
  </si>
  <si>
    <t xml:space="preserve">Muss</t>
  </si>
  <si>
    <t xml:space="preserve">≤ 600 × 400 × 300</t>
  </si>
  <si>
    <t xml:space="preserve">mm</t>
  </si>
  <si>
    <t xml:space="preserve">Lastenheft</t>
  </si>
  <si>
    <t xml:space="preserve">Konstruktion</t>
  </si>
  <si>
    <t xml:space="preserve">Erfüllt</t>
  </si>
  <si>
    <t xml:space="preserve">20.01.2027</t>
  </si>
  <si>
    <t xml:space="preserve">A-002</t>
  </si>
  <si>
    <t xml:space="preserve">Gesamtgewicht begrenzen</t>
  </si>
  <si>
    <t xml:space="preserve">≤ 12</t>
  </si>
  <si>
    <t xml:space="preserve">kg</t>
  </si>
  <si>
    <t xml:space="preserve">Kunde</t>
  </si>
  <si>
    <t xml:space="preserve">In Bearbeitung</t>
  </si>
  <si>
    <t xml:space="preserve">03.02.2027</t>
  </si>
  <si>
    <t xml:space="preserve">A-003</t>
  </si>
  <si>
    <t xml:space="preserve">Statische Tragfähigkeit sicherstellen</t>
  </si>
  <si>
    <t xml:space="preserve">≥ 250</t>
  </si>
  <si>
    <t xml:space="preserve">N</t>
  </si>
  <si>
    <t xml:space="preserve">Norm</t>
  </si>
  <si>
    <t xml:space="preserve">Berechnung</t>
  </si>
  <si>
    <t xml:space="preserve">Offen</t>
  </si>
  <si>
    <t xml:space="preserve">28.01.2027</t>
  </si>
  <si>
    <t xml:space="preserve">02 · ENERGIE, SIGNAL &amp; SCHNITTSTELLEN</t>
  </si>
  <si>
    <t xml:space="preserve">A-004</t>
  </si>
  <si>
    <t xml:space="preserve">Leistungsaufnahme begrenzen</t>
  </si>
  <si>
    <t xml:space="preserve">W</t>
  </si>
  <si>
    <t xml:space="preserve">Soll</t>
  </si>
  <si>
    <t xml:space="preserve">≤ 150</t>
  </si>
  <si>
    <t xml:space="preserve">Elektrik</t>
  </si>
  <si>
    <t xml:space="preserve">15.01.2027</t>
  </si>
  <si>
    <t xml:space="preserve">A-013</t>
  </si>
  <si>
    <t xml:space="preserve">Standardschnittstelle unterstützen</t>
  </si>
  <si>
    <t xml:space="preserve">USB-C</t>
  </si>
  <si>
    <t xml:space="preserve">–</t>
  </si>
  <si>
    <t xml:space="preserve">25.01.2027</t>
  </si>
  <si>
    <t xml:space="preserve">03 · SICHERHEIT &amp; UMWELT</t>
  </si>
  <si>
    <t xml:space="preserve">A-005</t>
  </si>
  <si>
    <t xml:space="preserve">Schutzart des Gehäuses erfüllen</t>
  </si>
  <si>
    <t xml:space="preserve">IP54</t>
  </si>
  <si>
    <t xml:space="preserve">Qualitätssicherung</t>
  </si>
  <si>
    <t xml:space="preserve">22.01.2027</t>
  </si>
  <si>
    <t xml:space="preserve">A-009</t>
  </si>
  <si>
    <t xml:space="preserve">Betriebstemperaturbereich einhalten</t>
  </si>
  <si>
    <t xml:space="preserve">−10 bis +60</t>
  </si>
  <si>
    <t xml:space="preserve">°C</t>
  </si>
  <si>
    <t xml:space="preserve">Entwicklung</t>
  </si>
  <si>
    <t xml:space="preserve">01.02.2027</t>
  </si>
  <si>
    <t xml:space="preserve">04 · ERGONOMIE, WERKSTOFF &amp; FERTIGUNG</t>
  </si>
  <si>
    <t xml:space="preserve">A-006</t>
  </si>
  <si>
    <t xml:space="preserve">Maximale Bedienkraft begrenzen</t>
  </si>
  <si>
    <t xml:space="preserve">≤ 40</t>
  </si>
  <si>
    <t xml:space="preserve">Nutzerstudie</t>
  </si>
  <si>
    <t xml:space="preserve">Design</t>
  </si>
  <si>
    <t xml:space="preserve">05.02.2027</t>
  </si>
  <si>
    <t xml:space="preserve">A-007</t>
  </si>
  <si>
    <t xml:space="preserve">Korrosionsbeständiges Material verwenden</t>
  </si>
  <si>
    <t xml:space="preserve">Edelstahl 1.4301</t>
  </si>
  <si>
    <t xml:space="preserve">Einkauf</t>
  </si>
  <si>
    <t xml:space="preserve">18.01.2027</t>
  </si>
  <si>
    <t xml:space="preserve">A-008</t>
  </si>
  <si>
    <t xml:space="preserve">Mit Standardverfahren fertigbar</t>
  </si>
  <si>
    <t xml:space="preserve">Kann</t>
  </si>
  <si>
    <t xml:space="preserve">Produktion</t>
  </si>
  <si>
    <t xml:space="preserve">Fertigung</t>
  </si>
  <si>
    <t xml:space="preserve">12.01.2027</t>
  </si>
  <si>
    <t xml:space="preserve">05 · BETRIEB, INSTANDHALTUNG &amp; RECYCLING</t>
  </si>
  <si>
    <t xml:space="preserve">A-012</t>
  </si>
  <si>
    <t xml:space="preserve">Recyclingquote erreichen</t>
  </si>
  <si>
    <t xml:space="preserve">≥ 90</t>
  </si>
  <si>
    <t xml:space="preserve">%</t>
  </si>
  <si>
    <t xml:space="preserve">Nachhaltigkeit</t>
  </si>
  <si>
    <t xml:space="preserve">14.01.2027</t>
  </si>
  <si>
    <t xml:space="preserve">A-014</t>
  </si>
  <si>
    <t xml:space="preserve">Wartungsintervall gewährleisten</t>
  </si>
  <si>
    <t xml:space="preserve">≥ 2.000</t>
  </si>
  <si>
    <t xml:space="preserve">h</t>
  </si>
  <si>
    <t xml:space="preserve">Service</t>
  </si>
  <si>
    <t xml:space="preserve">Verworfen</t>
  </si>
  <si>
    <t xml:space="preserve">30.01.2027</t>
  </si>
  <si>
    <t xml:space="preserve">06 · KOSTEN &amp; TERMIN</t>
  </si>
  <si>
    <t xml:space="preserve">A-010</t>
  </si>
  <si>
    <t xml:space="preserve">Herstellkosten je Stück begrenzen</t>
  </si>
  <si>
    <t xml:space="preserve">≤ 85</t>
  </si>
  <si>
    <t xml:space="preserve">€</t>
  </si>
  <si>
    <t xml:space="preserve">Vertrieb</t>
  </si>
  <si>
    <t xml:space="preserve">Controlling</t>
  </si>
  <si>
    <t xml:space="preserve">10.02.2027</t>
  </si>
  <si>
    <t xml:space="preserve">A-011</t>
  </si>
  <si>
    <t xml:space="preserve">Funktionsprototyp bereitstellen</t>
  </si>
  <si>
    <t xml:space="preserve">30.06.2027</t>
  </si>
  <si>
    <t xml:space="preserve">Datum</t>
  </si>
  <si>
    <t xml:space="preserve">Projektleitung</t>
  </si>
  <si>
    <t xml:space="preserve">08.01.2027</t>
  </si>
  <si>
    <t xml:space="preserve">Nach Merkmalsgruppen gegliedert · Gruppen über die Gliederungssymbole (links) auf- und zuklappen · Art, Priorität und Status sind farblich codiert · blaue Werte sind Eingabefelder.</t>
  </si>
  <si>
    <t xml:space="preserve">   ANLEITUNG &amp; LEGENDE</t>
  </si>
  <si>
    <t xml:space="preserve">   So nutzen Sie die Anforderungsliste 2027</t>
  </si>
  <si>
    <t xml:space="preserve">Zweck</t>
  </si>
  <si>
    <t xml:space="preserve">Die Anforderungsliste erfasst alle Anforderungen an ein Produkt oder System strukturiert nach Merkmalsgruppen. Sie unterscheidet Forderungen (zwingend) von Wünschen (optional) und zeigt den Erfüllungsstand transparent an.</t>
  </si>
  <si>
    <t xml:space="preserve">Spalten</t>
  </si>
  <si>
    <t xml:space="preserve">Eindeutige Kennung je Anforderung (z. B. A-001).</t>
  </si>
  <si>
    <t xml:space="preserve">Prägnante, möglichst messbare Formulierung.</t>
  </si>
  <si>
    <t xml:space="preserve">F = Forderung (muss erfüllt werden) · W = Wunsch (optional).</t>
  </si>
  <si>
    <t xml:space="preserve">Muss / Soll / Kann – zur Steuerung der Umsetzung.</t>
  </si>
  <si>
    <t xml:space="preserve">Quantifizierter Zielwert, Grenzwert oder Spezifikation.</t>
  </si>
  <si>
    <t xml:space="preserve">Maßeinheit des Zielwerts (mm, kg, W, °C, € …).</t>
  </si>
  <si>
    <t xml:space="preserve">Herkunft (Kunde, Norm, Lastenheft, Studie …).</t>
  </si>
  <si>
    <t xml:space="preserve">Rolle oder Bereich, der die Umsetzung verantwortet.</t>
  </si>
  <si>
    <t xml:space="preserve">Offen · In Bearbeitung · Erfüllt · Verworfen (Farbkennung).</t>
  </si>
  <si>
    <t xml:space="preserve">Datum der letzten Aktualisierung des Eintrags.</t>
  </si>
  <si>
    <t xml:space="preserve">Funktionen</t>
  </si>
  <si>
    <t xml:space="preserve">Merkmalsgruppen</t>
  </si>
  <si>
    <t xml:space="preserve">Anforderungen sind thematisch gruppiert; jede Gruppe zeigt Anzahl und erfüllte Anforderungen.</t>
  </si>
  <si>
    <t xml:space="preserve">Gliederung</t>
  </si>
  <si>
    <t xml:space="preserve">Gruppen lassen sich über die +/–-Symbole am linken Rand auf- und zuklappen.</t>
  </si>
  <si>
    <t xml:space="preserve">Kennzahlen</t>
  </si>
  <si>
    <t xml:space="preserve">Gesamtzahl, Forderungen, Wünsche und der Erfüllungsgrad (dynamischer Balken) berechnen sich automatisch.</t>
  </si>
  <si>
    <t xml:space="preserve">Auswahlmenüs</t>
  </si>
  <si>
    <t xml:space="preserve">Art, Priorität und Status werden per Dropdown gewählt.</t>
  </si>
  <si>
    <t xml:space="preserve">Farblogik</t>
  </si>
  <si>
    <t xml:space="preserve">Art, Priorität und Status sind farblich codiert.</t>
  </si>
  <si>
    <t xml:space="preserve">Erweitern</t>
  </si>
  <si>
    <t xml:space="preserve">Neue Zeilen unterhalb ergänzen – Formeln und Formatierung gelten weiter.</t>
  </si>
  <si>
    <t xml:space="preserve">Hinweis: Allgemeine Arbeitshilfe mit frei erfundenen Beispieldaten. Angaben an das eigene Projekt anpassen.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</si>
</sst>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A1D21"/>
      <name val="Calibri"/>
      <family val="0"/>
      <charset val="1"/>
    </font>
    <font>
      <b val="true"/>
      <sz val="9.5"/>
      <color rgb="FF1A1D21"/>
      <name val="Calibri"/>
      <family val="0"/>
      <charset val="1"/>
    </font>
    <font>
      <sz val="10"/>
      <color rgb="FF7C858A"/>
      <name val="Calibri"/>
      <family val="0"/>
      <charset val="1"/>
    </font>
    <font>
      <b val="true"/>
      <sz val="8.5"/>
      <color rgb="FF7C858A"/>
      <name val="Calibri"/>
      <family val="0"/>
      <charset val="1"/>
    </font>
    <font>
      <b val="true"/>
      <sz val="7.5"/>
      <color rgb="FF7C858A"/>
      <name val="Calibri"/>
      <family val="0"/>
      <charset val="1"/>
    </font>
    <font>
      <b val="true"/>
      <sz val="9.5"/>
      <color rgb="FF23272B"/>
      <name val="Calibri"/>
      <family val="0"/>
      <charset val="1"/>
    </font>
    <font>
      <b val="true"/>
      <sz val="9"/>
      <color rgb="FF0A5F58"/>
      <name val="Calibri"/>
      <family val="0"/>
      <charset val="1"/>
    </font>
    <font>
      <b val="true"/>
      <sz val="18"/>
      <color rgb="FF1A1D21"/>
      <name val="Calibri"/>
      <family val="0"/>
      <charset val="1"/>
    </font>
    <font>
      <b val="true"/>
      <sz val="18"/>
      <color rgb="FF0D7D74"/>
      <name val="Calibri"/>
      <family val="0"/>
      <charset val="1"/>
    </font>
    <font>
      <sz val="10"/>
      <color rgb="FF0D7D74"/>
      <name val="Calibri"/>
      <family val="0"/>
      <charset val="1"/>
    </font>
    <font>
      <b val="true"/>
      <sz val="8"/>
      <color rgb="FF1A1D21"/>
      <name val="Calibri"/>
      <family val="0"/>
      <charset val="1"/>
    </font>
    <font>
      <b val="true"/>
      <sz val="10.5"/>
      <color rgb="FF1A1D21"/>
      <name val="Calibri"/>
      <family val="0"/>
      <charset val="1"/>
    </font>
    <font>
      <sz val="9.5"/>
      <color rgb="FF2457C5"/>
      <name val="Calibri"/>
      <family val="0"/>
      <charset val="1"/>
    </font>
    <font>
      <b val="true"/>
      <sz val="9.5"/>
      <color rgb="FF0D7D74"/>
      <name val="Calibri"/>
      <family val="0"/>
      <charset val="1"/>
    </font>
    <font>
      <b val="true"/>
      <i val="true"/>
      <sz val="8.5"/>
      <color rgb="FF7C858A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sz val="10.5"/>
      <color rgb="FFFFFFFF"/>
      <name val="Calibri"/>
      <family val="0"/>
      <charset val="1"/>
    </font>
    <font>
      <b val="true"/>
      <sz val="11"/>
      <color rgb="FF0A5F58"/>
      <name val="Calibri"/>
      <family val="0"/>
      <charset val="1"/>
    </font>
    <font>
      <sz val="9.5"/>
      <color rgb="FF23272B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D7D74"/>
        <bgColor rgb="FF138A5A"/>
      </patternFill>
    </fill>
    <fill>
      <patternFill patternType="solid">
        <fgColor rgb="FFF4F6F6"/>
        <bgColor rgb="FFE4F2F0"/>
      </patternFill>
    </fill>
    <fill>
      <patternFill patternType="solid">
        <fgColor rgb="FFE4F2F0"/>
        <bgColor rgb="FFE3E8E8"/>
      </patternFill>
    </fill>
    <fill>
      <patternFill patternType="solid">
        <fgColor rgb="FFFFFFFF"/>
        <bgColor rgb="FFF4F6F6"/>
      </patternFill>
    </fill>
    <fill>
      <patternFill patternType="solid">
        <fgColor rgb="FF1A1D21"/>
        <bgColor rgb="FF23272B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D7D74"/>
      </bottom>
      <diagonal/>
    </border>
    <border diagonalUp="false" diagonalDown="false">
      <left/>
      <right style="thin">
        <color rgb="FFE3E8E8"/>
      </right>
      <top/>
      <bottom/>
      <diagonal/>
    </border>
    <border diagonalUp="false" diagonalDown="false">
      <left style="thin">
        <color rgb="FFCDD6D6"/>
      </left>
      <right/>
      <top style="thin">
        <color rgb="FFCDD6D6"/>
      </top>
      <bottom style="thin">
        <color rgb="FFCDD6D6"/>
      </bottom>
      <diagonal/>
    </border>
    <border diagonalUp="false" diagonalDown="false">
      <left/>
      <right/>
      <top/>
      <bottom style="thin">
        <color rgb="FFE3E8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1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Calibri"/>
        <charset val="1"/>
        <family val="0"/>
        <b val="1"/>
        <color rgb="FF138A5A"/>
        <sz val="9"/>
      </font>
    </dxf>
    <dxf>
      <font>
        <name val="Calibri"/>
        <charset val="1"/>
        <family val="0"/>
        <b val="1"/>
        <color rgb="FFB4821A"/>
        <sz val="9"/>
      </font>
    </dxf>
    <dxf>
      <font>
        <name val="Calibri"/>
        <charset val="1"/>
        <family val="0"/>
        <b val="1"/>
        <color rgb="FF5E6B86"/>
        <sz val="9"/>
      </font>
    </dxf>
    <dxf>
      <font>
        <name val="Calibri"/>
        <charset val="1"/>
        <family val="0"/>
        <b val="1"/>
        <color rgb="FFC94A34"/>
        <sz val="9"/>
      </font>
    </dxf>
    <dxf>
      <font>
        <name val="Calibri"/>
        <charset val="1"/>
        <family val="0"/>
        <b val="1"/>
        <color rgb="FF0A5F58"/>
        <sz val="9"/>
      </font>
    </dxf>
    <dxf>
      <font>
        <name val="Calibri"/>
        <charset val="1"/>
        <family val="0"/>
        <color rgb="FF99A0A4"/>
        <sz val="9"/>
      </font>
    </dxf>
    <dxf>
      <font>
        <name val="Calibri"/>
        <charset val="1"/>
        <family val="0"/>
        <color rgb="FF7C858A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821A"/>
      <rgbColor rgb="FF800080"/>
      <rgbColor rgb="FF0D7D74"/>
      <rgbColor rgb="FFC0C0C0"/>
      <rgbColor rgb="FF7C858A"/>
      <rgbColor rgb="FF9999FF"/>
      <rgbColor rgb="FFC94A34"/>
      <rgbColor rgb="FFF4F6F6"/>
      <rgbColor rgb="FFE4F2F0"/>
      <rgbColor rgb="FF660066"/>
      <rgbColor rgb="FFFF8080"/>
      <rgbColor rgb="FF2457C5"/>
      <rgbColor rgb="FFCDD6D6"/>
      <rgbColor rgb="FF000080"/>
      <rgbColor rgb="FFFF00FF"/>
      <rgbColor rgb="FFFFFF00"/>
      <rgbColor rgb="FF00FFFF"/>
      <rgbColor rgb="FF800080"/>
      <rgbColor rgb="FF800000"/>
      <rgbColor rgb="FF138A5A"/>
      <rgbColor rgb="FF0000FF"/>
      <rgbColor rgb="FF00CCFF"/>
      <rgbColor rgb="FFE3E8E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6B86"/>
      <rgbColor rgb="FF99A0A4"/>
      <rgbColor rgb="FF0A5F58"/>
      <rgbColor rgb="FF339966"/>
      <rgbColor rgb="FF003300"/>
      <rgbColor rgb="FF1A1D21"/>
      <rgbColor rgb="FF993300"/>
      <rgbColor rgb="FF993366"/>
      <rgbColor rgb="FF333399"/>
      <rgbColor rgb="FF232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1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2"/>
    <col collapsed="false" customWidth="true" hidden="false" outlineLevel="0" max="4" min="4" style="0" width="5.51"/>
    <col collapsed="false" customWidth="true" hidden="false" outlineLevel="0" max="5" min="5" style="0" width="11"/>
    <col collapsed="false" customWidth="true" hidden="false" outlineLevel="0" max="6" min="6" style="0" width="18"/>
    <col collapsed="false" customWidth="true" hidden="false" outlineLevel="0" max="7" min="7" style="0" width="8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2"/>
  </cols>
  <sheetData>
    <row r="1" customFormat="false" ht="27.75" hidden="false" customHeight="true" outlineLevel="0" collapsed="false"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  <c r="K1" s="3"/>
    </row>
    <row r="2" customFormat="false" ht="15.75" hidden="false" customHeight="true" outlineLevel="0" collapsed="false">
      <c r="C2" s="4" t="s">
        <v>2</v>
      </c>
      <c r="D2" s="4"/>
      <c r="E2" s="4"/>
      <c r="F2" s="4"/>
      <c r="G2" s="4"/>
      <c r="H2" s="5" t="s">
        <v>3</v>
      </c>
      <c r="I2" s="5"/>
      <c r="J2" s="5"/>
      <c r="K2" s="5"/>
    </row>
    <row r="3" customFormat="false" ht="7.5" hidden="false" customHeight="true" outlineLevel="0" collapsed="false"/>
    <row r="4" customFormat="false" ht="21.75" hidden="false" customHeight="true" outlineLevel="0" collapsed="false">
      <c r="B4" s="6" t="s">
        <v>4</v>
      </c>
      <c r="C4" s="6"/>
      <c r="D4" s="6" t="s">
        <v>5</v>
      </c>
      <c r="E4" s="6"/>
      <c r="F4" s="6"/>
      <c r="G4" s="6" t="s">
        <v>6</v>
      </c>
      <c r="H4" s="6"/>
      <c r="I4" s="6"/>
      <c r="J4" s="6" t="s">
        <v>7</v>
      </c>
      <c r="K4" s="6"/>
    </row>
    <row r="5" customFormat="false" ht="15.75" hidden="false" customHeight="true" outlineLevel="0" collapsed="false">
      <c r="B5" s="7" t="s">
        <v>8</v>
      </c>
      <c r="C5" s="7"/>
      <c r="D5" s="7" t="s">
        <v>9</v>
      </c>
      <c r="E5" s="7"/>
      <c r="F5" s="7"/>
      <c r="G5" s="7" t="s">
        <v>10</v>
      </c>
      <c r="H5" s="7"/>
      <c r="I5" s="7"/>
      <c r="J5" s="7" t="s">
        <v>11</v>
      </c>
      <c r="K5" s="7"/>
    </row>
    <row r="6" customFormat="false" ht="6" hidden="false" customHeight="true" outlineLevel="0" collapsed="false"/>
    <row r="7" customFormat="false" ht="12.75" hidden="false" customHeight="true" outlineLevel="0" collapsed="false">
      <c r="B7" s="8" t="s">
        <v>12</v>
      </c>
      <c r="C7" s="8"/>
      <c r="D7" s="8" t="s">
        <v>13</v>
      </c>
      <c r="E7" s="8"/>
      <c r="F7" s="8" t="s">
        <v>14</v>
      </c>
      <c r="G7" s="8" t="s">
        <v>15</v>
      </c>
      <c r="H7" s="9" t="str">
        <f aca="false">"ERFÜLLUNGSGRAD    "&amp;TEXT(IF(COUNTA($B$10:$B$33)=0,0,COUNTIF($J$10:$J$33,"Erfüllt")/COUNTA($B$10:$B$33)),"0 %")&amp;"    ("&amp;COUNTIF($J$10:$J$33,"Erfüllt")&amp;" von "&amp;COUNTA($B$10:$B$33)&amp;" erfüllt)"</f>
        <v>ERFÜLLUNGSGRAD    21 %    (3 von 14 erfüllt)</v>
      </c>
      <c r="I7" s="9"/>
      <c r="J7" s="9"/>
      <c r="K7" s="9"/>
    </row>
    <row r="8" customFormat="false" ht="21.75" hidden="false" customHeight="true" outlineLevel="0" collapsed="false">
      <c r="B8" s="10" t="n">
        <f aca="false">COUNTA($B$10:$B$33)</f>
        <v>14</v>
      </c>
      <c r="C8" s="10"/>
      <c r="D8" s="10" t="n">
        <f aca="false">COUNTIF($D$10:$D$33,"F")</f>
        <v>9</v>
      </c>
      <c r="E8" s="10"/>
      <c r="F8" s="10" t="n">
        <f aca="false">COUNTIF($D$10:$D$33,"W")</f>
        <v>5</v>
      </c>
      <c r="G8" s="11" t="n">
        <f aca="false">COUNTIF($J$10:$J$33,"Erfüllt")</f>
        <v>3</v>
      </c>
      <c r="H8" s="12" t="str">
        <f aca="false">REPT("█",ROUND(IF(COUNTA($B$10:$B$33)=0,0,COUNTIF($J$10:$J$33,"Erfüllt")/COUNTA($B$10:$B$33))*34,0))</f>
        <v>███████</v>
      </c>
      <c r="I8" s="12"/>
      <c r="J8" s="12"/>
      <c r="K8" s="12"/>
    </row>
    <row r="9" customFormat="false" ht="18" hidden="false" customHeight="true" outlineLevel="0" collapsed="false">
      <c r="B9" s="13" t="s">
        <v>16</v>
      </c>
      <c r="C9" s="13" t="s">
        <v>17</v>
      </c>
      <c r="D9" s="14" t="s">
        <v>18</v>
      </c>
      <c r="E9" s="14" t="s">
        <v>19</v>
      </c>
      <c r="F9" s="13" t="s">
        <v>20</v>
      </c>
      <c r="G9" s="14" t="s">
        <v>21</v>
      </c>
      <c r="H9" s="13" t="s">
        <v>22</v>
      </c>
      <c r="I9" s="13" t="s">
        <v>23</v>
      </c>
      <c r="J9" s="14" t="s">
        <v>24</v>
      </c>
      <c r="K9" s="14" t="s">
        <v>25</v>
      </c>
    </row>
    <row r="10" customFormat="false" ht="18.75" hidden="false" customHeight="true" outlineLevel="0" collapsed="false">
      <c r="B10" s="15"/>
      <c r="C10" s="16" t="s">
        <v>26</v>
      </c>
      <c r="D10" s="16"/>
      <c r="E10" s="16"/>
      <c r="F10" s="16"/>
      <c r="G10" s="16"/>
      <c r="H10" s="16"/>
      <c r="I10" s="17" t="str">
        <f aca="false">COUNTA($B$11:$B$13)&amp;" Anforderungen · "&amp;COUNTIF($J$11:$J$13,"Erfüllt")&amp;" erfüllt"</f>
        <v>3 Anforderungen · 1 erfüllt</v>
      </c>
      <c r="J10" s="17"/>
      <c r="K10" s="17"/>
    </row>
    <row r="11" customFormat="false" ht="22.5" hidden="false" customHeight="true" outlineLevel="1" collapsed="false">
      <c r="B11" s="18" t="s">
        <v>27</v>
      </c>
      <c r="C11" s="19" t="s">
        <v>28</v>
      </c>
      <c r="D11" s="20" t="s">
        <v>29</v>
      </c>
      <c r="E11" s="21" t="s">
        <v>30</v>
      </c>
      <c r="F11" s="22" t="s">
        <v>31</v>
      </c>
      <c r="G11" s="21" t="s">
        <v>32</v>
      </c>
      <c r="H11" s="22" t="s">
        <v>33</v>
      </c>
      <c r="I11" s="22" t="s">
        <v>34</v>
      </c>
      <c r="J11" s="21" t="s">
        <v>35</v>
      </c>
      <c r="K11" s="21" t="s">
        <v>36</v>
      </c>
    </row>
    <row r="12" customFormat="false" ht="22.5" hidden="false" customHeight="true" outlineLevel="1" collapsed="false">
      <c r="B12" s="18" t="s">
        <v>37</v>
      </c>
      <c r="C12" s="19" t="s">
        <v>38</v>
      </c>
      <c r="D12" s="20" t="s">
        <v>29</v>
      </c>
      <c r="E12" s="21" t="s">
        <v>30</v>
      </c>
      <c r="F12" s="22" t="s">
        <v>39</v>
      </c>
      <c r="G12" s="21" t="s">
        <v>40</v>
      </c>
      <c r="H12" s="22" t="s">
        <v>41</v>
      </c>
      <c r="I12" s="22" t="s">
        <v>34</v>
      </c>
      <c r="J12" s="21" t="s">
        <v>42</v>
      </c>
      <c r="K12" s="21" t="s">
        <v>43</v>
      </c>
    </row>
    <row r="13" customFormat="false" ht="22.5" hidden="false" customHeight="true" outlineLevel="1" collapsed="false">
      <c r="B13" s="18" t="s">
        <v>44</v>
      </c>
      <c r="C13" s="19" t="s">
        <v>45</v>
      </c>
      <c r="D13" s="20" t="s">
        <v>29</v>
      </c>
      <c r="E13" s="21" t="s">
        <v>30</v>
      </c>
      <c r="F13" s="22" t="s">
        <v>46</v>
      </c>
      <c r="G13" s="21" t="s">
        <v>47</v>
      </c>
      <c r="H13" s="22" t="s">
        <v>48</v>
      </c>
      <c r="I13" s="22" t="s">
        <v>49</v>
      </c>
      <c r="J13" s="21" t="s">
        <v>50</v>
      </c>
      <c r="K13" s="21" t="s">
        <v>51</v>
      </c>
    </row>
    <row r="14" customFormat="false" ht="18.75" hidden="false" customHeight="true" outlineLevel="0" collapsed="false">
      <c r="B14" s="15"/>
      <c r="C14" s="16" t="s">
        <v>52</v>
      </c>
      <c r="D14" s="16"/>
      <c r="E14" s="16"/>
      <c r="F14" s="16"/>
      <c r="G14" s="16"/>
      <c r="H14" s="16"/>
      <c r="I14" s="17" t="str">
        <f aca="false">COUNTA($B$15:$B$16)&amp;" Anforderungen · "&amp;COUNTIF($J$15:$J$16,"Erfüllt")&amp;" erfüllt"</f>
        <v>2 Anforderungen · 1 erfüllt</v>
      </c>
      <c r="J14" s="17"/>
      <c r="K14" s="17"/>
    </row>
    <row r="15" customFormat="false" ht="22.5" hidden="false" customHeight="true" outlineLevel="1" collapsed="false">
      <c r="B15" s="18" t="s">
        <v>53</v>
      </c>
      <c r="C15" s="19" t="s">
        <v>54</v>
      </c>
      <c r="D15" s="20" t="s">
        <v>55</v>
      </c>
      <c r="E15" s="21" t="s">
        <v>56</v>
      </c>
      <c r="F15" s="22" t="s">
        <v>57</v>
      </c>
      <c r="G15" s="21" t="s">
        <v>55</v>
      </c>
      <c r="H15" s="22" t="s">
        <v>33</v>
      </c>
      <c r="I15" s="22" t="s">
        <v>58</v>
      </c>
      <c r="J15" s="21" t="s">
        <v>50</v>
      </c>
      <c r="K15" s="21" t="s">
        <v>59</v>
      </c>
    </row>
    <row r="16" customFormat="false" ht="22.5" hidden="false" customHeight="true" outlineLevel="1" collapsed="false">
      <c r="B16" s="18" t="s">
        <v>60</v>
      </c>
      <c r="C16" s="19" t="s">
        <v>61</v>
      </c>
      <c r="D16" s="20" t="s">
        <v>29</v>
      </c>
      <c r="E16" s="21" t="s">
        <v>56</v>
      </c>
      <c r="F16" s="22" t="s">
        <v>62</v>
      </c>
      <c r="G16" s="21" t="s">
        <v>63</v>
      </c>
      <c r="H16" s="22" t="s">
        <v>33</v>
      </c>
      <c r="I16" s="22" t="s">
        <v>58</v>
      </c>
      <c r="J16" s="21" t="s">
        <v>35</v>
      </c>
      <c r="K16" s="21" t="s">
        <v>64</v>
      </c>
    </row>
    <row r="17" customFormat="false" ht="18.75" hidden="false" customHeight="true" outlineLevel="0" collapsed="false">
      <c r="B17" s="15"/>
      <c r="C17" s="16" t="s">
        <v>65</v>
      </c>
      <c r="D17" s="16"/>
      <c r="E17" s="16"/>
      <c r="F17" s="16"/>
      <c r="G17" s="16"/>
      <c r="H17" s="16"/>
      <c r="I17" s="17" t="str">
        <f aca="false">COUNTA($B$18:$B$19)&amp;" Anforderungen · "&amp;COUNTIF($J$18:$J$19,"Erfüllt")&amp;" erfüllt"</f>
        <v>2 Anforderungen · 1 erfüllt</v>
      </c>
      <c r="J17" s="17"/>
      <c r="K17" s="17"/>
    </row>
    <row r="18" customFormat="false" ht="22.5" hidden="false" customHeight="true" outlineLevel="1" collapsed="false">
      <c r="B18" s="18" t="s">
        <v>66</v>
      </c>
      <c r="C18" s="19" t="s">
        <v>67</v>
      </c>
      <c r="D18" s="20" t="s">
        <v>29</v>
      </c>
      <c r="E18" s="21" t="s">
        <v>30</v>
      </c>
      <c r="F18" s="22" t="s">
        <v>68</v>
      </c>
      <c r="G18" s="21" t="s">
        <v>63</v>
      </c>
      <c r="H18" s="22" t="s">
        <v>48</v>
      </c>
      <c r="I18" s="22" t="s">
        <v>69</v>
      </c>
      <c r="J18" s="21" t="s">
        <v>35</v>
      </c>
      <c r="K18" s="21" t="s">
        <v>70</v>
      </c>
    </row>
    <row r="19" customFormat="false" ht="22.5" hidden="false" customHeight="true" outlineLevel="1" collapsed="false">
      <c r="B19" s="18" t="s">
        <v>71</v>
      </c>
      <c r="C19" s="19" t="s">
        <v>72</v>
      </c>
      <c r="D19" s="20" t="s">
        <v>29</v>
      </c>
      <c r="E19" s="21" t="s">
        <v>30</v>
      </c>
      <c r="F19" s="22" t="s">
        <v>73</v>
      </c>
      <c r="G19" s="21" t="s">
        <v>74</v>
      </c>
      <c r="H19" s="22" t="s">
        <v>33</v>
      </c>
      <c r="I19" s="22" t="s">
        <v>75</v>
      </c>
      <c r="J19" s="21" t="s">
        <v>42</v>
      </c>
      <c r="K19" s="21" t="s">
        <v>76</v>
      </c>
    </row>
    <row r="20" customFormat="false" ht="18.75" hidden="false" customHeight="true" outlineLevel="0" collapsed="false">
      <c r="B20" s="15"/>
      <c r="C20" s="16" t="s">
        <v>77</v>
      </c>
      <c r="D20" s="16"/>
      <c r="E20" s="16"/>
      <c r="F20" s="16"/>
      <c r="G20" s="16"/>
      <c r="H20" s="16"/>
      <c r="I20" s="17" t="str">
        <f aca="false">COUNTA($B$21:$B$23)&amp;" Anforderungen · "&amp;COUNTIF($J$21:$J$23,"Erfüllt")&amp;" erfüllt"</f>
        <v>3 Anforderungen · 0 erfüllt</v>
      </c>
      <c r="J20" s="17"/>
      <c r="K20" s="17"/>
    </row>
    <row r="21" customFormat="false" ht="22.5" hidden="false" customHeight="true" outlineLevel="1" collapsed="false">
      <c r="B21" s="18" t="s">
        <v>78</v>
      </c>
      <c r="C21" s="19" t="s">
        <v>79</v>
      </c>
      <c r="D21" s="20" t="s">
        <v>55</v>
      </c>
      <c r="E21" s="21" t="s">
        <v>56</v>
      </c>
      <c r="F21" s="22" t="s">
        <v>80</v>
      </c>
      <c r="G21" s="21" t="s">
        <v>47</v>
      </c>
      <c r="H21" s="22" t="s">
        <v>81</v>
      </c>
      <c r="I21" s="22" t="s">
        <v>82</v>
      </c>
      <c r="J21" s="21" t="s">
        <v>42</v>
      </c>
      <c r="K21" s="21" t="s">
        <v>83</v>
      </c>
    </row>
    <row r="22" customFormat="false" ht="22.5" hidden="false" customHeight="true" outlineLevel="1" collapsed="false">
      <c r="B22" s="18" t="s">
        <v>84</v>
      </c>
      <c r="C22" s="19" t="s">
        <v>85</v>
      </c>
      <c r="D22" s="20" t="s">
        <v>29</v>
      </c>
      <c r="E22" s="21" t="s">
        <v>56</v>
      </c>
      <c r="F22" s="22" t="s">
        <v>86</v>
      </c>
      <c r="G22" s="21" t="s">
        <v>63</v>
      </c>
      <c r="H22" s="22" t="s">
        <v>34</v>
      </c>
      <c r="I22" s="22" t="s">
        <v>87</v>
      </c>
      <c r="J22" s="21" t="s">
        <v>50</v>
      </c>
      <c r="K22" s="21" t="s">
        <v>88</v>
      </c>
    </row>
    <row r="23" customFormat="false" ht="22.5" hidden="false" customHeight="true" outlineLevel="1" collapsed="false">
      <c r="B23" s="18" t="s">
        <v>89</v>
      </c>
      <c r="C23" s="19" t="s">
        <v>90</v>
      </c>
      <c r="D23" s="20" t="s">
        <v>55</v>
      </c>
      <c r="E23" s="21" t="s">
        <v>91</v>
      </c>
      <c r="F23" s="22" t="s">
        <v>63</v>
      </c>
      <c r="G23" s="21" t="s">
        <v>63</v>
      </c>
      <c r="H23" s="22" t="s">
        <v>92</v>
      </c>
      <c r="I23" s="22" t="s">
        <v>93</v>
      </c>
      <c r="J23" s="21" t="s">
        <v>50</v>
      </c>
      <c r="K23" s="21" t="s">
        <v>94</v>
      </c>
    </row>
    <row r="24" customFormat="false" ht="18.75" hidden="false" customHeight="true" outlineLevel="0" collapsed="false">
      <c r="B24" s="15"/>
      <c r="C24" s="16" t="s">
        <v>95</v>
      </c>
      <c r="D24" s="16"/>
      <c r="E24" s="16"/>
      <c r="F24" s="16"/>
      <c r="G24" s="16"/>
      <c r="H24" s="16"/>
      <c r="I24" s="17" t="str">
        <f aca="false">COUNTA($B$25:$B$26)&amp;" Anforderungen · "&amp;COUNTIF($J$25:$J$26,"Erfüllt")&amp;" erfüllt"</f>
        <v>2 Anforderungen · 0 erfüllt</v>
      </c>
      <c r="J24" s="17"/>
      <c r="K24" s="17"/>
    </row>
    <row r="25" customFormat="false" ht="22.5" hidden="false" customHeight="true" outlineLevel="1" collapsed="false">
      <c r="B25" s="18" t="s">
        <v>96</v>
      </c>
      <c r="C25" s="19" t="s">
        <v>97</v>
      </c>
      <c r="D25" s="20" t="s">
        <v>55</v>
      </c>
      <c r="E25" s="21" t="s">
        <v>91</v>
      </c>
      <c r="F25" s="22" t="s">
        <v>98</v>
      </c>
      <c r="G25" s="21" t="s">
        <v>99</v>
      </c>
      <c r="H25" s="22" t="s">
        <v>100</v>
      </c>
      <c r="I25" s="22" t="s">
        <v>75</v>
      </c>
      <c r="J25" s="21" t="s">
        <v>50</v>
      </c>
      <c r="K25" s="21" t="s">
        <v>101</v>
      </c>
    </row>
    <row r="26" customFormat="false" ht="22.5" hidden="false" customHeight="true" outlineLevel="1" collapsed="false">
      <c r="B26" s="18" t="s">
        <v>102</v>
      </c>
      <c r="C26" s="19" t="s">
        <v>103</v>
      </c>
      <c r="D26" s="20" t="s">
        <v>55</v>
      </c>
      <c r="E26" s="21" t="s">
        <v>56</v>
      </c>
      <c r="F26" s="22" t="s">
        <v>104</v>
      </c>
      <c r="G26" s="21" t="s">
        <v>105</v>
      </c>
      <c r="H26" s="22" t="s">
        <v>106</v>
      </c>
      <c r="I26" s="22" t="s">
        <v>106</v>
      </c>
      <c r="J26" s="21" t="s">
        <v>107</v>
      </c>
      <c r="K26" s="21" t="s">
        <v>108</v>
      </c>
    </row>
    <row r="27" customFormat="false" ht="18.75" hidden="false" customHeight="true" outlineLevel="0" collapsed="false">
      <c r="B27" s="15"/>
      <c r="C27" s="16" t="s">
        <v>109</v>
      </c>
      <c r="D27" s="16"/>
      <c r="E27" s="16"/>
      <c r="F27" s="16"/>
      <c r="G27" s="16"/>
      <c r="H27" s="16"/>
      <c r="I27" s="17" t="str">
        <f aca="false">COUNTA($B$28:$B$29)&amp;" Anforderungen · "&amp;COUNTIF($J$28:$J$29,"Erfüllt")&amp;" erfüllt"</f>
        <v>2 Anforderungen · 0 erfüllt</v>
      </c>
      <c r="J27" s="17"/>
      <c r="K27" s="17"/>
    </row>
    <row r="28" customFormat="false" ht="22.5" hidden="false" customHeight="true" outlineLevel="1" collapsed="false">
      <c r="B28" s="18" t="s">
        <v>110</v>
      </c>
      <c r="C28" s="19" t="s">
        <v>111</v>
      </c>
      <c r="D28" s="20" t="s">
        <v>29</v>
      </c>
      <c r="E28" s="21" t="s">
        <v>30</v>
      </c>
      <c r="F28" s="22" t="s">
        <v>112</v>
      </c>
      <c r="G28" s="21" t="s">
        <v>113</v>
      </c>
      <c r="H28" s="22" t="s">
        <v>114</v>
      </c>
      <c r="I28" s="22" t="s">
        <v>115</v>
      </c>
      <c r="J28" s="21" t="s">
        <v>50</v>
      </c>
      <c r="K28" s="21" t="s">
        <v>116</v>
      </c>
    </row>
    <row r="29" customFormat="false" ht="22.5" hidden="false" customHeight="true" outlineLevel="1" collapsed="false">
      <c r="B29" s="18" t="s">
        <v>117</v>
      </c>
      <c r="C29" s="19" t="s">
        <v>118</v>
      </c>
      <c r="D29" s="20" t="s">
        <v>29</v>
      </c>
      <c r="E29" s="21" t="s">
        <v>30</v>
      </c>
      <c r="F29" s="22" t="s">
        <v>119</v>
      </c>
      <c r="G29" s="21" t="s">
        <v>120</v>
      </c>
      <c r="H29" s="22" t="s">
        <v>121</v>
      </c>
      <c r="I29" s="22" t="s">
        <v>121</v>
      </c>
      <c r="J29" s="21" t="s">
        <v>50</v>
      </c>
      <c r="K29" s="21" t="s">
        <v>122</v>
      </c>
    </row>
    <row r="30" customFormat="false" ht="21.75" hidden="false" customHeight="true" outlineLevel="0" collapsed="false">
      <c r="B30" s="21"/>
      <c r="C30" s="19"/>
      <c r="D30" s="21"/>
      <c r="E30" s="21"/>
      <c r="F30" s="21"/>
      <c r="G30" s="21"/>
      <c r="H30" s="21"/>
      <c r="I30" s="21"/>
      <c r="J30" s="21"/>
      <c r="K30" s="21"/>
    </row>
    <row r="31" customFormat="false" ht="21.75" hidden="false" customHeight="true" outlineLevel="0" collapsed="false">
      <c r="B31" s="21"/>
      <c r="C31" s="19"/>
      <c r="D31" s="21"/>
      <c r="E31" s="21"/>
      <c r="F31" s="21"/>
      <c r="G31" s="21"/>
      <c r="H31" s="21"/>
      <c r="I31" s="21"/>
      <c r="J31" s="21"/>
      <c r="K31" s="21"/>
    </row>
    <row r="32" customFormat="false" ht="21.75" hidden="false" customHeight="true" outlineLevel="0" collapsed="false">
      <c r="B32" s="21"/>
      <c r="C32" s="19"/>
      <c r="D32" s="21"/>
      <c r="E32" s="21"/>
      <c r="F32" s="21"/>
      <c r="G32" s="21"/>
      <c r="H32" s="21"/>
      <c r="I32" s="21"/>
      <c r="J32" s="21"/>
      <c r="K32" s="21"/>
    </row>
    <row r="33" customFormat="false" ht="21.75" hidden="false" customHeight="true" outlineLevel="0" collapsed="false">
      <c r="B33" s="21"/>
      <c r="C33" s="19"/>
      <c r="D33" s="21"/>
      <c r="E33" s="21"/>
      <c r="F33" s="21"/>
      <c r="G33" s="21"/>
      <c r="H33" s="21"/>
      <c r="I33" s="21"/>
      <c r="J33" s="21"/>
      <c r="K33" s="21"/>
    </row>
    <row r="35" customFormat="false" ht="15" hidden="false" customHeight="false" outlineLevel="0" collapsed="false">
      <c r="B35" s="23" t="s">
        <v>123</v>
      </c>
      <c r="C35" s="23"/>
      <c r="D35" s="23"/>
      <c r="E35" s="23"/>
      <c r="F35" s="23"/>
      <c r="G35" s="23"/>
      <c r="H35" s="23"/>
      <c r="I35" s="23"/>
      <c r="J35" s="23"/>
      <c r="K35" s="23"/>
    </row>
  </sheetData>
  <mergeCells count="31">
    <mergeCell ref="C1:G1"/>
    <mergeCell ref="H1:K1"/>
    <mergeCell ref="C2:G2"/>
    <mergeCell ref="H2:K2"/>
    <mergeCell ref="B4:C4"/>
    <mergeCell ref="D4:F4"/>
    <mergeCell ref="G4:I4"/>
    <mergeCell ref="J4:K4"/>
    <mergeCell ref="B5:C5"/>
    <mergeCell ref="D5:F5"/>
    <mergeCell ref="G5:I5"/>
    <mergeCell ref="J5:K5"/>
    <mergeCell ref="B7:C7"/>
    <mergeCell ref="D7:E7"/>
    <mergeCell ref="H7:K7"/>
    <mergeCell ref="B8:C8"/>
    <mergeCell ref="D8:E8"/>
    <mergeCell ref="H8:K8"/>
    <mergeCell ref="C10:H10"/>
    <mergeCell ref="I10:K10"/>
    <mergeCell ref="C14:H14"/>
    <mergeCell ref="I14:K14"/>
    <mergeCell ref="C17:H17"/>
    <mergeCell ref="I17:K17"/>
    <mergeCell ref="C20:H20"/>
    <mergeCell ref="I20:K20"/>
    <mergeCell ref="C24:H24"/>
    <mergeCell ref="I24:K24"/>
    <mergeCell ref="C27:H27"/>
    <mergeCell ref="I27:K27"/>
    <mergeCell ref="B35:K35"/>
  </mergeCells>
  <conditionalFormatting sqref="J10:J33">
    <cfRule type="expression" priority="2" aboveAverage="0" equalAverage="0" bottom="0" percent="0" rank="0" text="" dxfId="0">
      <formula>$J10="Erfüllt"</formula>
    </cfRule>
    <cfRule type="expression" priority="3" aboveAverage="0" equalAverage="0" bottom="0" percent="0" rank="0" text="" dxfId="1">
      <formula>$J10="In Bearbeitung"</formula>
    </cfRule>
    <cfRule type="expression" priority="4" aboveAverage="0" equalAverage="0" bottom="0" percent="0" rank="0" text="" dxfId="2">
      <formula>$J10="Offen"</formula>
    </cfRule>
    <cfRule type="expression" priority="5" aboveAverage="0" equalAverage="0" bottom="0" percent="0" rank="0" text="" dxfId="3">
      <formula>$J10="Verworfen"</formula>
    </cfRule>
  </conditionalFormatting>
  <conditionalFormatting sqref="E10:E33">
    <cfRule type="expression" priority="6" aboveAverage="0" equalAverage="0" bottom="0" percent="0" rank="0" text="" dxfId="4">
      <formula>$E10="Muss"</formula>
    </cfRule>
    <cfRule type="expression" priority="7" aboveAverage="0" equalAverage="0" bottom="0" percent="0" rank="0" text="" dxfId="1">
      <formula>$E10="Soll"</formula>
    </cfRule>
    <cfRule type="expression" priority="8" aboveAverage="0" equalAverage="0" bottom="0" percent="0" rank="0" text="" dxfId="5">
      <formula>$E10="Kann"</formula>
    </cfRule>
  </conditionalFormatting>
  <conditionalFormatting sqref="D10:D33">
    <cfRule type="expression" priority="9" aboveAverage="0" equalAverage="0" bottom="0" percent="0" rank="0" text="" dxfId="6">
      <formula>$D10="W"</formula>
    </cfRule>
  </conditionalFormatting>
  <dataValidations count="3">
    <dataValidation allowBlank="true" errorStyle="stop" operator="between" showDropDown="false" showErrorMessage="false" showInputMessage="false" sqref="D10:D33" type="list">
      <formula1>"F,W"</formula1>
      <formula2>0</formula2>
    </dataValidation>
    <dataValidation allowBlank="true" errorStyle="stop" operator="between" showDropDown="false" showErrorMessage="false" showInputMessage="false" sqref="E10:E33" type="list">
      <formula1>"Muss,Soll,Kann"</formula1>
      <formula2>0</formula2>
    </dataValidation>
    <dataValidation allowBlank="true" errorStyle="stop" operator="between" showDropDown="false" showErrorMessage="false" showInputMessage="false" sqref="J10:J33" type="list">
      <formula1>"Offen,In Bearbeitung,Erfüllt,Verworfen"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6"/>
  </cols>
  <sheetData>
    <row r="1" customFormat="false" ht="27.75" hidden="false" customHeight="true" outlineLevel="0" collapsed="false">
      <c r="A1" s="24" t="s">
        <v>124</v>
      </c>
      <c r="B1" s="24"/>
      <c r="C1" s="24"/>
    </row>
    <row r="2" customFormat="false" ht="18" hidden="false" customHeight="true" outlineLevel="0" collapsed="false">
      <c r="A2" s="25" t="s">
        <v>125</v>
      </c>
      <c r="B2" s="25"/>
      <c r="C2" s="25"/>
    </row>
    <row r="4" customFormat="false" ht="19.5" hidden="false" customHeight="true" outlineLevel="0" collapsed="false">
      <c r="B4" s="26" t="s">
        <v>126</v>
      </c>
      <c r="C4" s="26"/>
    </row>
    <row r="5" customFormat="false" ht="15" hidden="false" customHeight="true" outlineLevel="0" collapsed="false">
      <c r="B5" s="27" t="s">
        <v>127</v>
      </c>
      <c r="C5" s="27"/>
    </row>
    <row r="6" customFormat="false" ht="15" hidden="false" customHeight="false" outlineLevel="0" collapsed="false">
      <c r="B6" s="27"/>
      <c r="C6" s="27"/>
    </row>
    <row r="8" customFormat="false" ht="19.5" hidden="false" customHeight="true" outlineLevel="0" collapsed="false">
      <c r="B8" s="26" t="s">
        <v>128</v>
      </c>
      <c r="C8" s="26"/>
    </row>
    <row r="9" customFormat="false" ht="15.75" hidden="false" customHeight="true" outlineLevel="0" collapsed="false">
      <c r="B9" s="28" t="s">
        <v>16</v>
      </c>
      <c r="C9" s="29" t="s">
        <v>129</v>
      </c>
    </row>
    <row r="10" customFormat="false" ht="15.75" hidden="false" customHeight="true" outlineLevel="0" collapsed="false">
      <c r="B10" s="28" t="s">
        <v>17</v>
      </c>
      <c r="C10" s="29" t="s">
        <v>130</v>
      </c>
    </row>
    <row r="11" customFormat="false" ht="15.75" hidden="false" customHeight="true" outlineLevel="0" collapsed="false">
      <c r="B11" s="28" t="s">
        <v>18</v>
      </c>
      <c r="C11" s="29" t="s">
        <v>131</v>
      </c>
    </row>
    <row r="12" customFormat="false" ht="15.75" hidden="false" customHeight="true" outlineLevel="0" collapsed="false">
      <c r="B12" s="28" t="s">
        <v>19</v>
      </c>
      <c r="C12" s="29" t="s">
        <v>132</v>
      </c>
    </row>
    <row r="13" customFormat="false" ht="15.75" hidden="false" customHeight="true" outlineLevel="0" collapsed="false">
      <c r="B13" s="28" t="s">
        <v>20</v>
      </c>
      <c r="C13" s="29" t="s">
        <v>133</v>
      </c>
    </row>
    <row r="14" customFormat="false" ht="15.75" hidden="false" customHeight="true" outlineLevel="0" collapsed="false">
      <c r="B14" s="28" t="s">
        <v>21</v>
      </c>
      <c r="C14" s="29" t="s">
        <v>134</v>
      </c>
    </row>
    <row r="15" customFormat="false" ht="15.75" hidden="false" customHeight="true" outlineLevel="0" collapsed="false">
      <c r="B15" s="28" t="s">
        <v>22</v>
      </c>
      <c r="C15" s="29" t="s">
        <v>135</v>
      </c>
    </row>
    <row r="16" customFormat="false" ht="15.75" hidden="false" customHeight="true" outlineLevel="0" collapsed="false">
      <c r="B16" s="28" t="s">
        <v>23</v>
      </c>
      <c r="C16" s="29" t="s">
        <v>136</v>
      </c>
    </row>
    <row r="17" customFormat="false" ht="15.75" hidden="false" customHeight="true" outlineLevel="0" collapsed="false">
      <c r="B17" s="28" t="s">
        <v>24</v>
      </c>
      <c r="C17" s="29" t="s">
        <v>137</v>
      </c>
    </row>
    <row r="18" customFormat="false" ht="15.75" hidden="false" customHeight="true" outlineLevel="0" collapsed="false">
      <c r="B18" s="28" t="s">
        <v>25</v>
      </c>
      <c r="C18" s="29" t="s">
        <v>138</v>
      </c>
    </row>
    <row r="20" customFormat="false" ht="19.5" hidden="false" customHeight="true" outlineLevel="0" collapsed="false">
      <c r="B20" s="26" t="s">
        <v>139</v>
      </c>
      <c r="C20" s="26"/>
    </row>
    <row r="21" customFormat="false" ht="15.75" hidden="false" customHeight="true" outlineLevel="0" collapsed="false">
      <c r="B21" s="28" t="s">
        <v>140</v>
      </c>
      <c r="C21" s="29" t="s">
        <v>141</v>
      </c>
    </row>
    <row r="22" customFormat="false" ht="15.75" hidden="false" customHeight="true" outlineLevel="0" collapsed="false">
      <c r="B22" s="28" t="s">
        <v>142</v>
      </c>
      <c r="C22" s="29" t="s">
        <v>143</v>
      </c>
    </row>
    <row r="23" customFormat="false" ht="15.75" hidden="false" customHeight="true" outlineLevel="0" collapsed="false">
      <c r="B23" s="28" t="s">
        <v>144</v>
      </c>
      <c r="C23" s="29" t="s">
        <v>145</v>
      </c>
    </row>
    <row r="24" customFormat="false" ht="15.75" hidden="false" customHeight="true" outlineLevel="0" collapsed="false">
      <c r="B24" s="28" t="s">
        <v>146</v>
      </c>
      <c r="C24" s="29" t="s">
        <v>147</v>
      </c>
    </row>
    <row r="25" customFormat="false" ht="15.75" hidden="false" customHeight="true" outlineLevel="0" collapsed="false">
      <c r="B25" s="28" t="s">
        <v>148</v>
      </c>
      <c r="C25" s="29" t="s">
        <v>149</v>
      </c>
    </row>
    <row r="26" customFormat="false" ht="15.75" hidden="false" customHeight="true" outlineLevel="0" collapsed="false">
      <c r="B26" s="28" t="s">
        <v>150</v>
      </c>
      <c r="C26" s="29" t="s">
        <v>151</v>
      </c>
    </row>
    <row r="28" customFormat="false" ht="27.75" hidden="false" customHeight="true" outlineLevel="0" collapsed="false">
      <c r="B28" s="30" t="s">
        <v>152</v>
      </c>
      <c r="C28" s="30"/>
    </row>
  </sheetData>
  <mergeCells count="7">
    <mergeCell ref="A1:C1"/>
    <mergeCell ref="A2:C2"/>
    <mergeCell ref="B4:C4"/>
    <mergeCell ref="B5:C6"/>
    <mergeCell ref="B8:C8"/>
    <mergeCell ref="B20:C20"/>
    <mergeCell ref="B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2026-10-10T09:22:51Z</dcterms:created>
  <dc:creator>openpyxl</dc:creator>
  <dc:description/>
  <dc:language>en-US</dc:language>
  <cp:lastModifiedBy/>
  <dcterms:modified xsi:type="dcterms:W3CDTF">2026-10-10T09:22:51Z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