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D30939D2-77AE-4F7E-BAE0-BCDF97C6800E}" xr6:coauthVersionLast="47" xr6:coauthVersionMax="47" xr10:uidLastSave="{00000000-0000-0000-0000-000000000000}"/>
  <bookViews>
    <workbookView xWindow="1035" yWindow="1035" windowWidth="25500" windowHeight="13500" tabRatio="500" xr2:uid="{00000000-000D-0000-FFFF-FFFF00000000}"/>
  </bookViews>
  <sheets>
    <sheet name="Betriebstagebuch" sheetId="1" r:id="rId1"/>
    <sheet name="Anleitung" sheetId="2" r:id="rId2"/>
  </sheets>
  <definedNames>
    <definedName name="_xlnm.Print_Titles" localSheetId="0">Betriebstagebuch!$21:$21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17" i="1" l="1"/>
  <c r="I17" i="1"/>
  <c r="H17" i="1"/>
  <c r="D17" i="1"/>
  <c r="H16" i="1"/>
  <c r="D16" i="1"/>
  <c r="H15" i="1"/>
  <c r="D15" i="1"/>
  <c r="L14" i="1"/>
  <c r="J14" i="1"/>
  <c r="H14" i="1"/>
  <c r="D14" i="1"/>
  <c r="L13" i="1"/>
  <c r="J13" i="1"/>
  <c r="H13" i="1"/>
  <c r="D13" i="1"/>
  <c r="L12" i="1"/>
  <c r="J12" i="1"/>
  <c r="H12" i="1"/>
  <c r="D12" i="1"/>
  <c r="J8" i="1"/>
  <c r="H8" i="1"/>
  <c r="F8" i="1"/>
  <c r="D8" i="1"/>
  <c r="B8" i="1"/>
</calcChain>
</file>

<file path=xl/sharedStrings.xml><?xml version="1.0" encoding="utf-8"?>
<sst xmlns="http://schemas.openxmlformats.org/spreadsheetml/2006/main" count="201" uniqueCount="123">
  <si>
    <t>BT</t>
  </si>
  <si>
    <t>BETRIEBSTAGEBUCH</t>
  </si>
  <si>
    <t>ANLAGE / STANDORT</t>
  </si>
  <si>
    <t>Werk 3 · Standort Süd</t>
  </si>
  <si>
    <t>Schicht- &amp; Ereignisprotokoll · Executive Dashboard · 2027</t>
  </si>
  <si>
    <t>BERICHTSZEITRAUM</t>
  </si>
  <si>
    <t>KW 02 / 2027</t>
  </si>
  <si>
    <t>BLATT / VERSION</t>
  </si>
  <si>
    <t>1 · v1.0</t>
  </si>
  <si>
    <t>EINTRÄGE GESAMT</t>
  </si>
  <si>
    <t>STÖRUNGEN</t>
  </si>
  <si>
    <t>OFFENE MASSNAHMEN</t>
  </si>
  <si>
    <t>ERLEDIGT</t>
  </si>
  <si>
    <t>ERLEDIGUNGSGRAD</t>
  </si>
  <si>
    <t>EINTRÄGE NACH KATEGORIE</t>
  </si>
  <si>
    <t>EINTRÄGE JE SCHICHT</t>
  </si>
  <si>
    <t>Betrieb</t>
  </si>
  <si>
    <t>Früh</t>
  </si>
  <si>
    <t>Prüfung</t>
  </si>
  <si>
    <t>Spät</t>
  </si>
  <si>
    <t>Wartung</t>
  </si>
  <si>
    <t>Nacht</t>
  </si>
  <si>
    <t>Störung</t>
  </si>
  <si>
    <t>Reinigung</t>
  </si>
  <si>
    <t>Ereignis</t>
  </si>
  <si>
    <t>Nr.</t>
  </si>
  <si>
    <t>Datum</t>
  </si>
  <si>
    <t>Uhrzeit</t>
  </si>
  <si>
    <t>Schicht</t>
  </si>
  <si>
    <t>Bereich / Anlage</t>
  </si>
  <si>
    <t>Kategorie</t>
  </si>
  <si>
    <t>Vorkommnis / Tätigkeit</t>
  </si>
  <si>
    <t>Messwert</t>
  </si>
  <si>
    <t>Maßnahme</t>
  </si>
  <si>
    <t>Verantwortlich</t>
  </si>
  <si>
    <t>Status</t>
  </si>
  <si>
    <t>06:15</t>
  </si>
  <si>
    <t>Energie</t>
  </si>
  <si>
    <t>Anlage planmäßig angefahren</t>
  </si>
  <si>
    <t>0 Störungen</t>
  </si>
  <si>
    <t>–</t>
  </si>
  <si>
    <t>T. Berger</t>
  </si>
  <si>
    <t>Erledigt</t>
  </si>
  <si>
    <t>09:40</t>
  </si>
  <si>
    <t>Produktion</t>
  </si>
  <si>
    <t>Sichtkontrolle Linie 1</t>
  </si>
  <si>
    <t>i.O.</t>
  </si>
  <si>
    <t>14:20</t>
  </si>
  <si>
    <t>Versorgung</t>
  </si>
  <si>
    <t>Druckabfall Druckluftnetz</t>
  </si>
  <si>
    <t>4,2 bar (Soll 6,0)</t>
  </si>
  <si>
    <t>Kompressor 2 zugeschaltet</t>
  </si>
  <si>
    <t>M. Frei</t>
  </si>
  <si>
    <t>02:10</t>
  </si>
  <si>
    <t>Haustechnik</t>
  </si>
  <si>
    <t>Temperaturalarm Serverraum</t>
  </si>
  <si>
    <t>29 °C</t>
  </si>
  <si>
    <t>Lüftung erhöht, Meldung erstellt</t>
  </si>
  <si>
    <t>L. Sommer</t>
  </si>
  <si>
    <t>Offen</t>
  </si>
  <si>
    <t>07:00</t>
  </si>
  <si>
    <t>Lager</t>
  </si>
  <si>
    <t>Reinigung Verladebereich</t>
  </si>
  <si>
    <t>K. Adler</t>
  </si>
  <si>
    <t>11:30</t>
  </si>
  <si>
    <t>Schmierung Förderband</t>
  </si>
  <si>
    <t>gemäß Wartungsplan W-12</t>
  </si>
  <si>
    <t>S. Roth</t>
  </si>
  <si>
    <t>16:45</t>
  </si>
  <si>
    <t>Lastspitze ausgeglichen</t>
  </si>
  <si>
    <t>420 kW</t>
  </si>
  <si>
    <t>03:30</t>
  </si>
  <si>
    <t>Bandstillstand Linie 2</t>
  </si>
  <si>
    <t>Stopp 25 Min</t>
  </si>
  <si>
    <t>Sensor gereinigt, Neustart</t>
  </si>
  <si>
    <t>08:15</t>
  </si>
  <si>
    <t>Füllstand Tank A geprüft</t>
  </si>
  <si>
    <t>78 %</t>
  </si>
  <si>
    <t>13:00</t>
  </si>
  <si>
    <t>Filterwechsel Lüftungsanlage</t>
  </si>
  <si>
    <t>Filter F7 ersetzt</t>
  </si>
  <si>
    <t>06:05</t>
  </si>
  <si>
    <t>Anlage angefahren</t>
  </si>
  <si>
    <t>10:50</t>
  </si>
  <si>
    <t>Außerplanmäßige Lieferung</t>
  </si>
  <si>
    <t>3 Paletten</t>
  </si>
  <si>
    <t>eingelagert</t>
  </si>
  <si>
    <t>22:30</t>
  </si>
  <si>
    <t>Qualitätsabweichung Charge</t>
  </si>
  <si>
    <t>2 % Ausschuss</t>
  </si>
  <si>
    <t>Parameter nachjustiert</t>
  </si>
  <si>
    <t>09:20</t>
  </si>
  <si>
    <t>Kalibrierung Durchflusssensor</t>
  </si>
  <si>
    <t>Protokoll abgelegt</t>
  </si>
  <si>
    <t>Kennzahlen und Balken aktualisieren sich automatisch · Kategorie &amp; Status farblich codiert · Spalten per Filter sortierbar · cyan = Kennzahl, hell = Eingabe.</t>
  </si>
  <si>
    <t xml:space="preserve">   ANLEITUNG &amp; LEGENDE</t>
  </si>
  <si>
    <t xml:space="preserve">   So nutzen Sie das Betriebstagebuch 2027</t>
  </si>
  <si>
    <t>Zweck</t>
  </si>
  <si>
    <t>Das Betriebstagebuch dokumentiert lückenlos alle Ereignisse, Tätigkeiten, Störungen und Maßnahmen im Anlagenbetrieb – schichtweise, nachvollziehbar und revisionssicher.</t>
  </si>
  <si>
    <t>Spalten</t>
  </si>
  <si>
    <t>Fortlaufende Nummer des Eintrags.</t>
  </si>
  <si>
    <t>Datum / Uhrzeit</t>
  </si>
  <si>
    <t>Zeitpunkt des Ereignisses.</t>
  </si>
  <si>
    <t>Früh · Spät · Nacht.</t>
  </si>
  <si>
    <t>Betroffener Bereich oder Anlagenteil.</t>
  </si>
  <si>
    <t>Betrieb · Prüfung · Wartung · Störung · Reinigung · Ereignis (Farbkennung).</t>
  </si>
  <si>
    <t>Was ist passiert bzw. wurde durchgeführt.</t>
  </si>
  <si>
    <t>Relevanter Wert oder Zustand (Druck, Temperatur, Menge …).</t>
  </si>
  <si>
    <t>Ergriffene Maßnahme oder Reaktion.</t>
  </si>
  <si>
    <t>Person/Rolle, die den Eintrag verantwortet.</t>
  </si>
  <si>
    <t>Offen · In Arbeit · Erledigt (Farbkennung).</t>
  </si>
  <si>
    <t>Funktionen</t>
  </si>
  <si>
    <t>Kennzahlen</t>
  </si>
  <si>
    <t>Einträge, Störungen, offene Maßnahmen und Erledigungsgrad berechnen sich automatisch.</t>
  </si>
  <si>
    <t>Balkenanzeigen</t>
  </si>
  <si>
    <t>Verteilung nach Kategorie und Schicht als dynamische Balken (in-cell).</t>
  </si>
  <si>
    <t>Auswahlmenüs</t>
  </si>
  <si>
    <t>Schicht, Bereich, Kategorie und Status per Dropdown.</t>
  </si>
  <si>
    <t>Farblogik</t>
  </si>
  <si>
    <t>Kategorie und Status sind farblich codiert; Cyan ist die Akzentfarbe für Kennzahlen.</t>
  </si>
  <si>
    <t>Erweitern</t>
  </si>
  <si>
    <t>Neue Zeilen unterhalb ergänzen – Formeln, Balken und Formatierung gelten weiter.</t>
  </si>
  <si>
    <t>Hinweis: Allgemeine Arbeitshilfe mit frei erfundenen Beispieldaten. Angaben an den eigenen Betrieb anpassen.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</si>
</sst>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dd\.mm\.yyyy"/>
  </numFmts>
  <fonts count="23" x14ac:knownFonts="1">
    <font>
      <sz val="11"/>
      <color theme="1"/>
      <name val="Calibri"/>
      <family val="2"/>
      <charset val="1"/>
    </font>
    <font>
      <b/>
      <sz val="14"/>
      <color rgb="FF08222A"/>
      <name val="Calibri"/>
      <charset val="1"/>
    </font>
    <font>
      <b/>
      <sz val="21"/>
      <color rgb="FFE7EBF0"/>
      <name val="Calibri"/>
      <charset val="1"/>
    </font>
    <font>
      <b/>
      <sz val="8"/>
      <color rgb="FF828C99"/>
      <name val="Calibri"/>
      <charset val="1"/>
    </font>
    <font>
      <b/>
      <sz val="9.5"/>
      <color rgb="FFE7EBF0"/>
      <name val="Calibri"/>
      <charset val="1"/>
    </font>
    <font>
      <sz val="10"/>
      <color rgb="FF828C99"/>
      <name val="Calibri"/>
      <charset val="1"/>
    </font>
    <font>
      <b/>
      <sz val="7.5"/>
      <color rgb="FF828C99"/>
      <name val="Calibri"/>
      <charset val="1"/>
    </font>
    <font>
      <b/>
      <sz val="21"/>
      <color rgb="FF22D3EE"/>
      <name val="Calibri"/>
      <charset val="1"/>
    </font>
    <font>
      <b/>
      <sz val="21"/>
      <color rgb="FFF87171"/>
      <name val="Calibri"/>
      <charset val="1"/>
    </font>
    <font>
      <b/>
      <sz val="21"/>
      <color rgb="FFFBBF24"/>
      <name val="Calibri"/>
      <charset val="1"/>
    </font>
    <font>
      <b/>
      <sz val="21"/>
      <color rgb="FF34D399"/>
      <name val="Calibri"/>
      <charset val="1"/>
    </font>
    <font>
      <b/>
      <sz val="8.5"/>
      <color rgb="FF22D3EE"/>
      <name val="Calibri"/>
      <charset val="1"/>
    </font>
    <font>
      <sz val="9"/>
      <color rgb="FFC3C9D2"/>
      <name val="Calibri"/>
      <charset val="1"/>
    </font>
    <font>
      <sz val="10"/>
      <color rgb="FF22D3EE"/>
      <name val="Calibri"/>
      <charset val="1"/>
    </font>
    <font>
      <b/>
      <sz val="9"/>
      <color rgb="FFE7EBF0"/>
      <name val="Calibri"/>
      <charset val="1"/>
    </font>
    <font>
      <sz val="10"/>
      <color rgb="FFF87171"/>
      <name val="Calibri"/>
      <charset val="1"/>
    </font>
    <font>
      <sz val="11"/>
      <color rgb="FF34D399"/>
      <name val="Calibri"/>
      <charset val="1"/>
    </font>
    <font>
      <b/>
      <sz val="13"/>
      <color rgb="FF34D399"/>
      <name val="Calibri"/>
      <charset val="1"/>
    </font>
    <font>
      <b/>
      <sz val="9"/>
      <color rgb="FF22D3EE"/>
      <name val="Calibri"/>
      <charset val="1"/>
    </font>
    <font>
      <sz val="9.5"/>
      <color rgb="FFC3C9D2"/>
      <name val="Calibri"/>
      <charset val="1"/>
    </font>
    <font>
      <i/>
      <sz val="8.5"/>
      <color rgb="FF828C99"/>
      <name val="Calibri"/>
      <charset val="1"/>
    </font>
    <font>
      <b/>
      <sz val="15"/>
      <color rgb="FFE7EBF0"/>
      <name val="Calibri"/>
      <charset val="1"/>
    </font>
    <font>
      <b/>
      <sz val="10.5"/>
      <color rgb="FF08222A"/>
      <name val="Calibri"/>
      <charset val="1"/>
    </font>
  </fonts>
  <fills count="7">
    <fill>
      <patternFill patternType="none"/>
    </fill>
    <fill>
      <patternFill patternType="gray125"/>
    </fill>
    <fill>
      <patternFill patternType="solid">
        <fgColor rgb="FF0F1318"/>
        <bgColor rgb="FF151A21"/>
      </patternFill>
    </fill>
    <fill>
      <patternFill patternType="solid">
        <fgColor rgb="FF22D3EE"/>
        <bgColor rgb="FF34D399"/>
      </patternFill>
    </fill>
    <fill>
      <patternFill patternType="solid">
        <fgColor rgb="FF1A1F27"/>
        <bgColor rgb="FF1C222B"/>
      </patternFill>
    </fill>
    <fill>
      <patternFill patternType="solid">
        <fgColor rgb="FF151A21"/>
        <bgColor rgb="FF1A1F27"/>
      </patternFill>
    </fill>
    <fill>
      <patternFill patternType="solid">
        <fgColor rgb="FF20262F"/>
        <bgColor rgb="FF1C222B"/>
      </patternFill>
    </fill>
  </fills>
  <borders count="4">
    <border>
      <left/>
      <right/>
      <top/>
      <bottom/>
      <diagonal/>
    </border>
    <border>
      <left style="thin">
        <color rgb="FF2B323C"/>
      </left>
      <right style="thin">
        <color rgb="FF2B323C"/>
      </right>
      <top style="thin">
        <color rgb="FF2B323C"/>
      </top>
      <bottom style="thin">
        <color rgb="FF2B323C"/>
      </bottom>
      <diagonal/>
    </border>
    <border>
      <left/>
      <right/>
      <top/>
      <bottom style="medium">
        <color rgb="FF22D3EE"/>
      </bottom>
      <diagonal/>
    </border>
    <border>
      <left/>
      <right/>
      <top/>
      <bottom style="thin">
        <color rgb="FF2B323C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3" fillId="5" borderId="1" xfId="0" applyFont="1" applyFill="1" applyBorder="1" applyAlignment="1">
      <alignment horizontal="left" vertical="center" indent="1"/>
    </xf>
    <xf numFmtId="0" fontId="12" fillId="5" borderId="1" xfId="0" applyFont="1" applyFill="1" applyBorder="1" applyAlignment="1">
      <alignment horizontal="left" vertical="center" indent="1"/>
    </xf>
    <xf numFmtId="0" fontId="11" fillId="5" borderId="1" xfId="0" applyFont="1" applyFill="1" applyBorder="1" applyAlignment="1">
      <alignment horizontal="left" vertical="center" indent="1"/>
    </xf>
    <xf numFmtId="164" fontId="7" fillId="4" borderId="1" xfId="0" applyNumberFormat="1" applyFont="1" applyFill="1" applyBorder="1" applyAlignment="1">
      <alignment horizontal="left" vertical="center" indent="1"/>
    </xf>
    <xf numFmtId="1" fontId="10" fillId="4" borderId="1" xfId="0" applyNumberFormat="1" applyFont="1" applyFill="1" applyBorder="1" applyAlignment="1">
      <alignment horizontal="left" vertical="center" indent="1"/>
    </xf>
    <xf numFmtId="1" fontId="9" fillId="4" borderId="1" xfId="0" applyNumberFormat="1" applyFont="1" applyFill="1" applyBorder="1" applyAlignment="1">
      <alignment horizontal="left" vertical="center" indent="1"/>
    </xf>
    <xf numFmtId="1" fontId="8" fillId="4" borderId="1" xfId="0" applyNumberFormat="1" applyFont="1" applyFill="1" applyBorder="1" applyAlignment="1">
      <alignment horizontal="left" vertical="center" indent="1"/>
    </xf>
    <xf numFmtId="1" fontId="7" fillId="4" borderId="1" xfId="0" applyNumberFormat="1" applyFont="1" applyFill="1" applyBorder="1" applyAlignment="1">
      <alignment horizontal="left" vertical="center" indent="1"/>
    </xf>
    <xf numFmtId="0" fontId="6" fillId="4" borderId="1" xfId="0" applyFont="1" applyFill="1" applyBorder="1" applyAlignment="1">
      <alignment horizontal="left" indent="1"/>
    </xf>
    <xf numFmtId="0" fontId="0" fillId="3" borderId="1" xfId="0" applyFill="1" applyBorder="1"/>
    <xf numFmtId="0" fontId="5" fillId="2" borderId="0" xfId="0" applyFont="1" applyFill="1" applyAlignment="1">
      <alignment horizontal="left" vertical="center" indent="1"/>
    </xf>
    <xf numFmtId="0" fontId="4" fillId="4" borderId="1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left" vertical="center" indent="1"/>
    </xf>
    <xf numFmtId="0" fontId="1" fillId="3" borderId="0" xfId="0" applyFont="1" applyFill="1" applyAlignment="1">
      <alignment horizontal="center" vertical="center"/>
    </xf>
    <xf numFmtId="0" fontId="0" fillId="2" borderId="0" xfId="0" applyFill="1"/>
    <xf numFmtId="0" fontId="3" fillId="4" borderId="1" xfId="0" applyFont="1" applyFill="1" applyBorder="1" applyAlignment="1">
      <alignment horizontal="left" vertical="center" indent="1"/>
    </xf>
    <xf numFmtId="0" fontId="0" fillId="3" borderId="0" xfId="0" applyFill="1"/>
    <xf numFmtId="0" fontId="12" fillId="5" borderId="1" xfId="0" applyFont="1" applyFill="1" applyBorder="1" applyAlignment="1">
      <alignment horizontal="left" vertical="center" indent="1"/>
    </xf>
    <xf numFmtId="1" fontId="14" fillId="5" borderId="1" xfId="0" applyNumberFormat="1" applyFont="1" applyFill="1" applyBorder="1" applyAlignment="1">
      <alignment horizontal="center" vertical="center"/>
    </xf>
    <xf numFmtId="0" fontId="0" fillId="5" borderId="1" xfId="0" applyFill="1" applyBorder="1"/>
    <xf numFmtId="0" fontId="11" fillId="6" borderId="2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left" vertical="center" wrapText="1"/>
    </xf>
    <xf numFmtId="1" fontId="18" fillId="5" borderId="3" xfId="0" applyNumberFormat="1" applyFont="1" applyFill="1" applyBorder="1" applyAlignment="1">
      <alignment horizontal="center" vertical="center"/>
    </xf>
    <xf numFmtId="165" fontId="19" fillId="5" borderId="3" xfId="0" applyNumberFormat="1" applyFont="1" applyFill="1" applyBorder="1" applyAlignment="1">
      <alignment horizontal="center" vertical="center"/>
    </xf>
    <xf numFmtId="0" fontId="19" fillId="5" borderId="3" xfId="0" applyFont="1" applyFill="1" applyBorder="1" applyAlignment="1">
      <alignment horizontal="center" vertical="center"/>
    </xf>
    <xf numFmtId="0" fontId="19" fillId="5" borderId="3" xfId="0" applyFont="1" applyFill="1" applyBorder="1" applyAlignment="1">
      <alignment horizontal="left" vertical="center" wrapText="1"/>
    </xf>
    <xf numFmtId="1" fontId="18" fillId="4" borderId="3" xfId="0" applyNumberFormat="1" applyFont="1" applyFill="1" applyBorder="1" applyAlignment="1">
      <alignment horizontal="center" vertical="center"/>
    </xf>
    <xf numFmtId="165" fontId="19" fillId="4" borderId="3" xfId="0" applyNumberFormat="1" applyFont="1" applyFill="1" applyBorder="1" applyAlignment="1">
      <alignment horizontal="center" vertical="center"/>
    </xf>
    <xf numFmtId="0" fontId="19" fillId="4" borderId="3" xfId="0" applyFont="1" applyFill="1" applyBorder="1" applyAlignment="1">
      <alignment horizontal="center" vertical="center"/>
    </xf>
    <xf numFmtId="0" fontId="19" fillId="4" borderId="3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top" wrapText="1" indent="1"/>
    </xf>
    <xf numFmtId="0" fontId="19" fillId="2" borderId="0" xfId="0" applyFont="1" applyFill="1" applyAlignment="1">
      <alignment horizontal="left" vertical="center" wrapText="1"/>
    </xf>
    <xf numFmtId="0" fontId="15" fillId="5" borderId="1" xfId="0" applyFont="1" applyFill="1" applyBorder="1" applyAlignment="1">
      <alignment horizontal="left" vertical="center" indent="1"/>
    </xf>
    <xf numFmtId="0" fontId="16" fillId="5" borderId="1" xfId="0" applyFont="1" applyFill="1" applyBorder="1" applyAlignment="1">
      <alignment horizontal="left" vertical="center" indent="1"/>
    </xf>
    <xf numFmtId="9" fontId="17" fillId="5" borderId="1" xfId="0" applyNumberFormat="1" applyFont="1" applyFill="1" applyBorder="1" applyAlignment="1">
      <alignment horizontal="center" vertical="center"/>
    </xf>
    <xf numFmtId="0" fontId="20" fillId="2" borderId="0" xfId="0" applyFont="1" applyFill="1" applyAlignment="1">
      <alignment horizontal="left" vertical="center" indent="1"/>
    </xf>
    <xf numFmtId="0" fontId="21" fillId="2" borderId="0" xfId="0" applyFont="1" applyFill="1" applyAlignment="1">
      <alignment horizontal="left" vertical="center"/>
    </xf>
    <xf numFmtId="0" fontId="22" fillId="3" borderId="0" xfId="0" applyFont="1" applyFill="1" applyAlignment="1">
      <alignment horizontal="left" vertical="center"/>
    </xf>
    <xf numFmtId="0" fontId="11" fillId="2" borderId="2" xfId="0" applyFont="1" applyFill="1" applyBorder="1" applyAlignment="1">
      <alignment horizontal="left" vertical="center" indent="1"/>
    </xf>
    <xf numFmtId="0" fontId="19" fillId="2" borderId="0" xfId="0" applyFont="1" applyFill="1" applyAlignment="1">
      <alignment horizontal="left" vertical="top" wrapText="1" indent="1"/>
    </xf>
    <xf numFmtId="0" fontId="20" fillId="2" borderId="0" xfId="0" applyFont="1" applyFill="1" applyAlignment="1">
      <alignment horizontal="left" vertical="center" wrapText="1"/>
    </xf>
  </cellXfs>
  <cellStyles count="1">
    <cellStyle name="Standard" xfId="0" builtinId="0"/>
  </cellStyles>
  <dxfs count="9">
    <dxf>
      <font>
        <b/>
        <sz val="9"/>
        <color rgb="FF22D3EE"/>
        <name val="Calibri"/>
        <charset val="1"/>
      </font>
      <fill>
        <patternFill>
          <bgColor rgb="FF102730"/>
        </patternFill>
      </fill>
    </dxf>
    <dxf>
      <font>
        <b/>
        <sz val="9"/>
        <color rgb="FFFBBF24"/>
        <name val="Calibri"/>
        <charset val="1"/>
      </font>
      <fill>
        <patternFill>
          <bgColor rgb="FF2A2410"/>
        </patternFill>
      </fill>
    </dxf>
    <dxf>
      <font>
        <b/>
        <sz val="9"/>
        <color rgb="FF34D399"/>
        <name val="Calibri"/>
        <charset val="1"/>
      </font>
      <fill>
        <patternFill>
          <bgColor rgb="FF12241A"/>
        </patternFill>
      </fill>
    </dxf>
    <dxf>
      <font>
        <b/>
        <sz val="9"/>
        <color rgb="FFA78BFA"/>
        <name val="Calibri"/>
        <charset val="1"/>
      </font>
      <fill>
        <patternFill>
          <bgColor rgb="FF201A30"/>
        </patternFill>
      </fill>
    </dxf>
    <dxf>
      <font>
        <sz val="9"/>
        <color rgb="FF828C99"/>
        <name val="Calibri"/>
        <charset val="1"/>
      </font>
      <fill>
        <patternFill>
          <bgColor rgb="FF1C222B"/>
        </patternFill>
      </fill>
    </dxf>
    <dxf>
      <font>
        <b/>
        <sz val="9"/>
        <color rgb="FFFBBF24"/>
        <name val="Calibri"/>
        <charset val="1"/>
      </font>
      <fill>
        <patternFill>
          <bgColor rgb="FF2A2410"/>
        </patternFill>
      </fill>
    </dxf>
    <dxf>
      <font>
        <b/>
        <sz val="9"/>
        <color rgb="FF22D3EE"/>
        <name val="Calibri"/>
        <charset val="1"/>
      </font>
      <fill>
        <patternFill>
          <bgColor rgb="FF102730"/>
        </patternFill>
      </fill>
    </dxf>
    <dxf>
      <font>
        <b/>
        <sz val="9"/>
        <color rgb="FF34D399"/>
        <name val="Calibri"/>
        <charset val="1"/>
      </font>
      <fill>
        <patternFill>
          <bgColor rgb="FF12241A"/>
        </patternFill>
      </fill>
    </dxf>
    <dxf>
      <font>
        <b/>
        <sz val="9"/>
        <color rgb="FFF87171"/>
        <name val="Calibri"/>
        <charset val="1"/>
      </font>
      <fill>
        <patternFill>
          <bgColor rgb="FF2A1618"/>
        </patternFill>
      </fill>
    </dxf>
  </dxfs>
  <tableStyles count="0" defaultTableStyle="TableStyleMedium2" defaultPivotStyle="PivotStyleLight16"/>
  <colors>
    <indexedColors>
      <rgbColor rgb="FF000000"/>
      <rgbColor rgb="FFE7EBF0"/>
      <rgbColor rgb="FFFF0000"/>
      <rgbColor rgb="FF00FF00"/>
      <rgbColor rgb="FF0000FF"/>
      <rgbColor rgb="FFFFFF00"/>
      <rgbColor rgb="FFFF00FF"/>
      <rgbColor rgb="FF00FFFF"/>
      <rgbColor rgb="FF1A1F27"/>
      <rgbColor rgb="FF08222A"/>
      <rgbColor rgb="FF201A30"/>
      <rgbColor rgb="FF808000"/>
      <rgbColor rgb="FF151A21"/>
      <rgbColor rgb="FF008080"/>
      <rgbColor rgb="FFC3C9D2"/>
      <rgbColor rgb="FF828C99"/>
      <rgbColor rgb="FFA78BFA"/>
      <rgbColor rgb="FF993366"/>
      <rgbColor rgb="FFFFFFCC"/>
      <rgbColor rgb="FFCCFFFF"/>
      <rgbColor rgb="FF2A1618"/>
      <rgbColor rgb="FFF87171"/>
      <rgbColor rgb="FF0066CC"/>
      <rgbColor rgb="FFCCCCFF"/>
      <rgbColor rgb="FF0F1318"/>
      <rgbColor rgb="FFFF00FF"/>
      <rgbColor rgb="FFFFFF00"/>
      <rgbColor rgb="FF00FFFF"/>
      <rgbColor rgb="FF800080"/>
      <rgbColor rgb="FF1C222B"/>
      <rgbColor rgb="FF008080"/>
      <rgbColor rgb="FF0000FF"/>
      <rgbColor rgb="FF34D399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22D3EE"/>
      <rgbColor rgb="FF99CC00"/>
      <rgbColor rgb="FFFBBF24"/>
      <rgbColor rgb="FFFF9900"/>
      <rgbColor rgb="FFFF6600"/>
      <rgbColor rgb="FF666699"/>
      <rgbColor rgb="FF969696"/>
      <rgbColor rgb="FF102730"/>
      <rgbColor rgb="FF339966"/>
      <rgbColor rgb="FF12241A"/>
      <rgbColor rgb="FF2A2410"/>
      <rgbColor rgb="FF993300"/>
      <rgbColor rgb="FF993366"/>
      <rgbColor rgb="FF20262F"/>
      <rgbColor rgb="FF2B323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58"/>
  <sheetViews>
    <sheetView showGridLines="0" tabSelected="1" zoomScaleNormal="100" workbookViewId="0">
      <pane ySplit="21" topLeftCell="A22" activePane="bottomLeft" state="frozen"/>
      <selection pane="bottomLeft" activeCell="J59" sqref="J59"/>
    </sheetView>
  </sheetViews>
  <sheetFormatPr baseColWidth="10" defaultColWidth="8.7109375" defaultRowHeight="15" x14ac:dyDescent="0.25"/>
  <cols>
    <col min="1" max="1" width="1.5703125" customWidth="1"/>
    <col min="2" max="2" width="5" customWidth="1"/>
    <col min="3" max="3" width="11" customWidth="1"/>
    <col min="4" max="4" width="8" customWidth="1"/>
    <col min="5" max="5" width="8.42578125" customWidth="1"/>
    <col min="6" max="6" width="15" customWidth="1"/>
    <col min="7" max="7" width="12" customWidth="1"/>
    <col min="8" max="8" width="32" customWidth="1"/>
    <col min="9" max="9" width="15" customWidth="1"/>
    <col min="10" max="10" width="26" customWidth="1"/>
    <col min="11" max="11" width="15" customWidth="1"/>
    <col min="12" max="12" width="12" customWidth="1"/>
    <col min="13" max="13" width="1.5703125" customWidth="1"/>
    <col min="14" max="28" width="40" customWidth="1"/>
  </cols>
  <sheetData>
    <row r="1" spans="1:28" ht="18" customHeight="1" x14ac:dyDescent="0.25">
      <c r="A1" s="15"/>
      <c r="B1" s="14" t="s">
        <v>0</v>
      </c>
      <c r="C1" s="13" t="s">
        <v>1</v>
      </c>
      <c r="D1" s="13"/>
      <c r="E1" s="13"/>
      <c r="F1" s="13"/>
      <c r="G1" s="13"/>
      <c r="H1" s="15"/>
      <c r="I1" s="16" t="s">
        <v>2</v>
      </c>
      <c r="J1" s="12" t="s">
        <v>3</v>
      </c>
      <c r="K1" s="12"/>
      <c r="L1" s="12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18" customHeight="1" x14ac:dyDescent="0.25">
      <c r="A2" s="15"/>
      <c r="B2" s="14"/>
      <c r="C2" s="11" t="s">
        <v>4</v>
      </c>
      <c r="D2" s="11"/>
      <c r="E2" s="11"/>
      <c r="F2" s="11"/>
      <c r="G2" s="11"/>
      <c r="H2" s="15"/>
      <c r="I2" s="16" t="s">
        <v>5</v>
      </c>
      <c r="J2" s="12" t="s">
        <v>6</v>
      </c>
      <c r="K2" s="12"/>
      <c r="L2" s="12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18" customHeight="1" x14ac:dyDescent="0.25">
      <c r="A3" s="15"/>
      <c r="B3" s="14"/>
      <c r="C3" s="15"/>
      <c r="D3" s="15"/>
      <c r="E3" s="15"/>
      <c r="F3" s="15"/>
      <c r="G3" s="15"/>
      <c r="H3" s="15"/>
      <c r="I3" s="16" t="s">
        <v>7</v>
      </c>
      <c r="J3" s="12" t="s">
        <v>8</v>
      </c>
      <c r="K3" s="12"/>
      <c r="L3" s="12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</row>
    <row r="4" spans="1:28" ht="1.5" customHeight="1" x14ac:dyDescent="0.25">
      <c r="A4" s="15"/>
      <c r="B4" s="15"/>
      <c r="C4" s="17"/>
      <c r="D4" s="17"/>
      <c r="E4" s="17"/>
      <c r="F4" s="17"/>
      <c r="G4" s="17"/>
      <c r="H4" s="17"/>
      <c r="I4" s="17"/>
      <c r="J4" s="17"/>
      <c r="K4" s="17"/>
      <c r="L4" s="17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</row>
    <row r="5" spans="1:28" ht="7.5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</row>
    <row r="6" spans="1:28" ht="3" customHeight="1" x14ac:dyDescent="0.25">
      <c r="A6" s="15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</row>
    <row r="7" spans="1:28" ht="12.75" customHeight="1" x14ac:dyDescent="0.25">
      <c r="A7" s="15"/>
      <c r="B7" s="9" t="s">
        <v>9</v>
      </c>
      <c r="C7" s="9"/>
      <c r="D7" s="9" t="s">
        <v>10</v>
      </c>
      <c r="E7" s="9"/>
      <c r="F7" s="9" t="s">
        <v>11</v>
      </c>
      <c r="G7" s="9"/>
      <c r="H7" s="9" t="s">
        <v>12</v>
      </c>
      <c r="I7" s="9"/>
      <c r="J7" s="9" t="s">
        <v>13</v>
      </c>
      <c r="K7" s="9"/>
      <c r="L7" s="9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</row>
    <row r="8" spans="1:28" ht="15.75" customHeight="1" x14ac:dyDescent="0.25">
      <c r="A8" s="15"/>
      <c r="B8" s="8">
        <f>COUNTA($B$22:$B$38)</f>
        <v>14</v>
      </c>
      <c r="C8" s="8"/>
      <c r="D8" s="7">
        <f>COUNTIF($G$22:$G$38,"Störung")</f>
        <v>4</v>
      </c>
      <c r="E8" s="7"/>
      <c r="F8" s="6">
        <f>COUNTIF($L$22:$L$38,"Offen")</f>
        <v>3</v>
      </c>
      <c r="G8" s="6"/>
      <c r="H8" s="5">
        <f>COUNTIF($L$22:$L$38,"Erledigt")</f>
        <v>11</v>
      </c>
      <c r="I8" s="5"/>
      <c r="J8" s="4">
        <f>IF(COUNTA($B$22:$B$38)=0,0,COUNTIF($L$22:$L$38,"Erledigt")/COUNTA($B$22:$B$38))</f>
        <v>0.7857142857142857</v>
      </c>
      <c r="K8" s="4"/>
      <c r="L8" s="4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</row>
    <row r="9" spans="1:28" ht="12" customHeight="1" x14ac:dyDescent="0.25">
      <c r="A9" s="15"/>
      <c r="B9" s="8"/>
      <c r="C9" s="8"/>
      <c r="D9" s="7"/>
      <c r="E9" s="7"/>
      <c r="F9" s="6"/>
      <c r="G9" s="6"/>
      <c r="H9" s="5"/>
      <c r="I9" s="5"/>
      <c r="J9" s="4"/>
      <c r="K9" s="4"/>
      <c r="L9" s="4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</row>
    <row r="10" spans="1:28" ht="7.5" customHeight="1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5" customHeight="1" x14ac:dyDescent="0.25">
      <c r="A11" s="15"/>
      <c r="B11" s="3" t="s">
        <v>14</v>
      </c>
      <c r="C11" s="3"/>
      <c r="D11" s="3"/>
      <c r="E11" s="3"/>
      <c r="F11" s="3"/>
      <c r="G11" s="3"/>
      <c r="H11" s="3"/>
      <c r="I11" s="3" t="s">
        <v>15</v>
      </c>
      <c r="J11" s="3"/>
      <c r="K11" s="3"/>
      <c r="L11" s="3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5" customHeight="1" x14ac:dyDescent="0.25">
      <c r="A12" s="15"/>
      <c r="B12" s="2" t="s">
        <v>16</v>
      </c>
      <c r="C12" s="2"/>
      <c r="D12" s="1" t="str">
        <f>REPT("▮",COUNTIF($G$22:$G$38,"Betrieb")*3)</f>
        <v>▮▮▮▮▮▮▮▮▮</v>
      </c>
      <c r="E12" s="1"/>
      <c r="F12" s="1"/>
      <c r="G12" s="1"/>
      <c r="H12" s="19">
        <f>COUNTIF($G$22:$G$38,"Betrieb")</f>
        <v>3</v>
      </c>
      <c r="I12" s="18" t="s">
        <v>17</v>
      </c>
      <c r="J12" s="1" t="str">
        <f>REPT("▮",COUNTIF($E$22:$E$38,"Früh")*2)</f>
        <v>▮▮▮▮▮▮▮▮▮▮▮▮▮▮▮▮</v>
      </c>
      <c r="K12" s="1"/>
      <c r="L12" s="19">
        <f>COUNTIF($E$22:$E$38,"Früh")</f>
        <v>8</v>
      </c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28" ht="15" customHeight="1" x14ac:dyDescent="0.25">
      <c r="A13" s="15"/>
      <c r="B13" s="2" t="s">
        <v>18</v>
      </c>
      <c r="C13" s="2"/>
      <c r="D13" s="1" t="str">
        <f>REPT("▮",COUNTIF($G$22:$G$38,"Prüfung")*3)</f>
        <v>▮▮▮▮▮▮</v>
      </c>
      <c r="E13" s="1"/>
      <c r="F13" s="1"/>
      <c r="G13" s="1"/>
      <c r="H13" s="19">
        <f>COUNTIF($G$22:$G$38,"Prüfung")</f>
        <v>2</v>
      </c>
      <c r="I13" s="18" t="s">
        <v>19</v>
      </c>
      <c r="J13" s="1" t="str">
        <f>REPT("▮",COUNTIF($E$22:$E$38,"Spät")*2)</f>
        <v>▮▮▮▮▮▮</v>
      </c>
      <c r="K13" s="1"/>
      <c r="L13" s="19">
        <f>COUNTIF($E$22:$E$38,"Spät")</f>
        <v>3</v>
      </c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</row>
    <row r="14" spans="1:28" ht="15" customHeight="1" x14ac:dyDescent="0.25">
      <c r="A14" s="15"/>
      <c r="B14" s="2" t="s">
        <v>20</v>
      </c>
      <c r="C14" s="2"/>
      <c r="D14" s="1" t="str">
        <f>REPT("▮",COUNTIF($G$22:$G$38,"Wartung")*3)</f>
        <v>▮▮▮▮▮▮▮▮▮</v>
      </c>
      <c r="E14" s="1"/>
      <c r="F14" s="1"/>
      <c r="G14" s="1"/>
      <c r="H14" s="19">
        <f>COUNTIF($G$22:$G$38,"Wartung")</f>
        <v>3</v>
      </c>
      <c r="I14" s="18" t="s">
        <v>21</v>
      </c>
      <c r="J14" s="1" t="str">
        <f>REPT("▮",COUNTIF($E$22:$E$38,"Nacht")*2)</f>
        <v>▮▮▮▮▮▮</v>
      </c>
      <c r="K14" s="1"/>
      <c r="L14" s="19">
        <f>COUNTIF($E$22:$E$38,"Nacht")</f>
        <v>3</v>
      </c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5" customHeight="1" x14ac:dyDescent="0.25">
      <c r="A15" s="15"/>
      <c r="B15" s="2" t="s">
        <v>22</v>
      </c>
      <c r="C15" s="2"/>
      <c r="D15" s="33" t="str">
        <f>REPT("▮",COUNTIF($G$22:$G$38,"Störung")*3)</f>
        <v>▮▮▮▮▮▮▮▮▮▮▮▮</v>
      </c>
      <c r="E15" s="33"/>
      <c r="F15" s="33"/>
      <c r="G15" s="33"/>
      <c r="H15" s="19">
        <f>COUNTIF($G$22:$G$38,"Störung")</f>
        <v>4</v>
      </c>
      <c r="I15" s="20"/>
      <c r="J15" s="20"/>
      <c r="K15" s="20"/>
      <c r="L15" s="20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5" customHeight="1" x14ac:dyDescent="0.25">
      <c r="A16" s="15"/>
      <c r="B16" s="2" t="s">
        <v>23</v>
      </c>
      <c r="C16" s="2"/>
      <c r="D16" s="1" t="str">
        <f>REPT("▮",COUNTIF($G$22:$G$38,"Reinigung")*3)</f>
        <v>▮▮▮</v>
      </c>
      <c r="E16" s="1"/>
      <c r="F16" s="1"/>
      <c r="G16" s="1"/>
      <c r="H16" s="19">
        <f>COUNTIF($G$22:$G$38,"Reinigung")</f>
        <v>1</v>
      </c>
      <c r="I16" s="3" t="s">
        <v>13</v>
      </c>
      <c r="J16" s="3"/>
      <c r="K16" s="3"/>
      <c r="L16" s="3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</row>
    <row r="17" spans="1:28" ht="15" customHeight="1" x14ac:dyDescent="0.25">
      <c r="A17" s="15"/>
      <c r="B17" s="2" t="s">
        <v>24</v>
      </c>
      <c r="C17" s="2"/>
      <c r="D17" s="1" t="str">
        <f>REPT("▮",COUNTIF($G$22:$G$38,"Ereignis")*3)</f>
        <v>▮▮▮</v>
      </c>
      <c r="E17" s="1"/>
      <c r="F17" s="1"/>
      <c r="G17" s="1"/>
      <c r="H17" s="19">
        <f>COUNTIF($G$22:$G$38,"Ereignis")</f>
        <v>1</v>
      </c>
      <c r="I17" s="34" t="str">
        <f>REPT("▮",ROUND(IF(COUNTA($B$22:$B$38)=0,0,COUNTIF($L$22:$L$38,"Erledigt")/COUNTA($B$22:$B$38))*20,0))</f>
        <v>▮▮▮▮▮▮▮▮▮▮▮▮▮▮▮▮</v>
      </c>
      <c r="J17" s="34"/>
      <c r="K17" s="34"/>
      <c r="L17" s="35">
        <f>IF(COUNTA($B$22:$B$38)=0,0,COUNTIF($L$22:$L$38,"Erledigt")/COUNTA($B$22:$B$38))</f>
        <v>0.7857142857142857</v>
      </c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</row>
    <row r="18" spans="1:28" ht="15" customHeight="1" x14ac:dyDescent="0.25">
      <c r="A18" s="15"/>
      <c r="B18" s="20"/>
      <c r="C18" s="20"/>
      <c r="D18" s="20"/>
      <c r="E18" s="20"/>
      <c r="F18" s="20"/>
      <c r="G18" s="20"/>
      <c r="H18" s="20"/>
      <c r="I18" s="34"/>
      <c r="J18" s="34"/>
      <c r="K18" s="34"/>
      <c r="L18" s="3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</row>
    <row r="19" spans="1:28" ht="15" customHeight="1" x14ac:dyDescent="0.25">
      <c r="A19" s="15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</row>
    <row r="20" spans="1:28" ht="7.5" customHeight="1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</row>
    <row r="21" spans="1:28" ht="25.5" customHeight="1" x14ac:dyDescent="0.25">
      <c r="A21" s="15"/>
      <c r="B21" s="21" t="s">
        <v>25</v>
      </c>
      <c r="C21" s="21" t="s">
        <v>26</v>
      </c>
      <c r="D21" s="21" t="s">
        <v>27</v>
      </c>
      <c r="E21" s="21" t="s">
        <v>28</v>
      </c>
      <c r="F21" s="22" t="s">
        <v>29</v>
      </c>
      <c r="G21" s="21" t="s">
        <v>30</v>
      </c>
      <c r="H21" s="22" t="s">
        <v>31</v>
      </c>
      <c r="I21" s="22" t="s">
        <v>32</v>
      </c>
      <c r="J21" s="22" t="s">
        <v>33</v>
      </c>
      <c r="K21" s="22" t="s">
        <v>34</v>
      </c>
      <c r="L21" s="21" t="s">
        <v>35</v>
      </c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</row>
    <row r="22" spans="1:28" ht="22.5" customHeight="1" x14ac:dyDescent="0.25">
      <c r="A22" s="15"/>
      <c r="B22" s="23">
        <v>1</v>
      </c>
      <c r="C22" s="24">
        <v>46398</v>
      </c>
      <c r="D22" s="25" t="s">
        <v>36</v>
      </c>
      <c r="E22" s="25" t="s">
        <v>17</v>
      </c>
      <c r="F22" s="26" t="s">
        <v>37</v>
      </c>
      <c r="G22" s="25" t="s">
        <v>16</v>
      </c>
      <c r="H22" s="26" t="s">
        <v>38</v>
      </c>
      <c r="I22" s="26" t="s">
        <v>39</v>
      </c>
      <c r="J22" s="26" t="s">
        <v>40</v>
      </c>
      <c r="K22" s="26" t="s">
        <v>41</v>
      </c>
      <c r="L22" s="25" t="s">
        <v>42</v>
      </c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</row>
    <row r="23" spans="1:28" ht="22.5" customHeight="1" x14ac:dyDescent="0.25">
      <c r="A23" s="15"/>
      <c r="B23" s="27">
        <v>2</v>
      </c>
      <c r="C23" s="28">
        <v>46398</v>
      </c>
      <c r="D23" s="29" t="s">
        <v>43</v>
      </c>
      <c r="E23" s="29" t="s">
        <v>17</v>
      </c>
      <c r="F23" s="30" t="s">
        <v>44</v>
      </c>
      <c r="G23" s="29" t="s">
        <v>18</v>
      </c>
      <c r="H23" s="30" t="s">
        <v>45</v>
      </c>
      <c r="I23" s="30" t="s">
        <v>46</v>
      </c>
      <c r="J23" s="30" t="s">
        <v>40</v>
      </c>
      <c r="K23" s="30" t="s">
        <v>41</v>
      </c>
      <c r="L23" s="29" t="s">
        <v>42</v>
      </c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</row>
    <row r="24" spans="1:28" ht="22.5" customHeight="1" x14ac:dyDescent="0.25">
      <c r="A24" s="15"/>
      <c r="B24" s="23">
        <v>3</v>
      </c>
      <c r="C24" s="24">
        <v>46398</v>
      </c>
      <c r="D24" s="25" t="s">
        <v>47</v>
      </c>
      <c r="E24" s="25" t="s">
        <v>19</v>
      </c>
      <c r="F24" s="26" t="s">
        <v>48</v>
      </c>
      <c r="G24" s="25" t="s">
        <v>22</v>
      </c>
      <c r="H24" s="26" t="s">
        <v>49</v>
      </c>
      <c r="I24" s="26" t="s">
        <v>50</v>
      </c>
      <c r="J24" s="26" t="s">
        <v>51</v>
      </c>
      <c r="K24" s="26" t="s">
        <v>52</v>
      </c>
      <c r="L24" s="25" t="s">
        <v>42</v>
      </c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</row>
    <row r="25" spans="1:28" ht="22.5" customHeight="1" x14ac:dyDescent="0.25">
      <c r="A25" s="15"/>
      <c r="B25" s="27">
        <v>4</v>
      </c>
      <c r="C25" s="28">
        <v>46399</v>
      </c>
      <c r="D25" s="29" t="s">
        <v>53</v>
      </c>
      <c r="E25" s="29" t="s">
        <v>21</v>
      </c>
      <c r="F25" s="30" t="s">
        <v>54</v>
      </c>
      <c r="G25" s="29" t="s">
        <v>22</v>
      </c>
      <c r="H25" s="30" t="s">
        <v>55</v>
      </c>
      <c r="I25" s="30" t="s">
        <v>56</v>
      </c>
      <c r="J25" s="30" t="s">
        <v>57</v>
      </c>
      <c r="K25" s="30" t="s">
        <v>58</v>
      </c>
      <c r="L25" s="29" t="s">
        <v>59</v>
      </c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</row>
    <row r="26" spans="1:28" ht="22.5" customHeight="1" x14ac:dyDescent="0.25">
      <c r="A26" s="15"/>
      <c r="B26" s="23">
        <v>5</v>
      </c>
      <c r="C26" s="24">
        <v>46399</v>
      </c>
      <c r="D26" s="25" t="s">
        <v>60</v>
      </c>
      <c r="E26" s="25" t="s">
        <v>17</v>
      </c>
      <c r="F26" s="26" t="s">
        <v>61</v>
      </c>
      <c r="G26" s="25" t="s">
        <v>23</v>
      </c>
      <c r="H26" s="26" t="s">
        <v>62</v>
      </c>
      <c r="I26" s="26" t="s">
        <v>40</v>
      </c>
      <c r="J26" s="26" t="s">
        <v>40</v>
      </c>
      <c r="K26" s="26" t="s">
        <v>63</v>
      </c>
      <c r="L26" s="25" t="s">
        <v>42</v>
      </c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</row>
    <row r="27" spans="1:28" ht="22.5" customHeight="1" x14ac:dyDescent="0.25">
      <c r="A27" s="15"/>
      <c r="B27" s="27">
        <v>6</v>
      </c>
      <c r="C27" s="28">
        <v>46399</v>
      </c>
      <c r="D27" s="29" t="s">
        <v>64</v>
      </c>
      <c r="E27" s="29" t="s">
        <v>17</v>
      </c>
      <c r="F27" s="30" t="s">
        <v>44</v>
      </c>
      <c r="G27" s="29" t="s">
        <v>20</v>
      </c>
      <c r="H27" s="30" t="s">
        <v>65</v>
      </c>
      <c r="I27" s="30" t="s">
        <v>40</v>
      </c>
      <c r="J27" s="30" t="s">
        <v>66</v>
      </c>
      <c r="K27" s="30" t="s">
        <v>67</v>
      </c>
      <c r="L27" s="29" t="s">
        <v>42</v>
      </c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</row>
    <row r="28" spans="1:28" ht="22.5" customHeight="1" x14ac:dyDescent="0.25">
      <c r="A28" s="15"/>
      <c r="B28" s="23">
        <v>7</v>
      </c>
      <c r="C28" s="24">
        <v>46399</v>
      </c>
      <c r="D28" s="25" t="s">
        <v>68</v>
      </c>
      <c r="E28" s="25" t="s">
        <v>19</v>
      </c>
      <c r="F28" s="26" t="s">
        <v>37</v>
      </c>
      <c r="G28" s="25" t="s">
        <v>16</v>
      </c>
      <c r="H28" s="26" t="s">
        <v>69</v>
      </c>
      <c r="I28" s="26" t="s">
        <v>70</v>
      </c>
      <c r="J28" s="26" t="s">
        <v>40</v>
      </c>
      <c r="K28" s="26" t="s">
        <v>52</v>
      </c>
      <c r="L28" s="25" t="s">
        <v>42</v>
      </c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</row>
    <row r="29" spans="1:28" ht="22.5" customHeight="1" x14ac:dyDescent="0.25">
      <c r="A29" s="15"/>
      <c r="B29" s="27">
        <v>8</v>
      </c>
      <c r="C29" s="28">
        <v>46400</v>
      </c>
      <c r="D29" s="29" t="s">
        <v>71</v>
      </c>
      <c r="E29" s="29" t="s">
        <v>21</v>
      </c>
      <c r="F29" s="30" t="s">
        <v>44</v>
      </c>
      <c r="G29" s="29" t="s">
        <v>22</v>
      </c>
      <c r="H29" s="30" t="s">
        <v>72</v>
      </c>
      <c r="I29" s="30" t="s">
        <v>73</v>
      </c>
      <c r="J29" s="30" t="s">
        <v>74</v>
      </c>
      <c r="K29" s="30" t="s">
        <v>58</v>
      </c>
      <c r="L29" s="29" t="s">
        <v>42</v>
      </c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  <row r="30" spans="1:28" ht="22.5" customHeight="1" x14ac:dyDescent="0.25">
      <c r="A30" s="15"/>
      <c r="B30" s="23">
        <v>9</v>
      </c>
      <c r="C30" s="24">
        <v>46400</v>
      </c>
      <c r="D30" s="25" t="s">
        <v>75</v>
      </c>
      <c r="E30" s="25" t="s">
        <v>17</v>
      </c>
      <c r="F30" s="26" t="s">
        <v>48</v>
      </c>
      <c r="G30" s="25" t="s">
        <v>18</v>
      </c>
      <c r="H30" s="26" t="s">
        <v>76</v>
      </c>
      <c r="I30" s="26" t="s">
        <v>77</v>
      </c>
      <c r="J30" s="26" t="s">
        <v>40</v>
      </c>
      <c r="K30" s="26" t="s">
        <v>41</v>
      </c>
      <c r="L30" s="25" t="s">
        <v>42</v>
      </c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</row>
    <row r="31" spans="1:28" ht="22.5" customHeight="1" x14ac:dyDescent="0.25">
      <c r="A31" s="15"/>
      <c r="B31" s="27">
        <v>10</v>
      </c>
      <c r="C31" s="28">
        <v>46400</v>
      </c>
      <c r="D31" s="29" t="s">
        <v>78</v>
      </c>
      <c r="E31" s="29" t="s">
        <v>19</v>
      </c>
      <c r="F31" s="30" t="s">
        <v>54</v>
      </c>
      <c r="G31" s="29" t="s">
        <v>20</v>
      </c>
      <c r="H31" s="30" t="s">
        <v>79</v>
      </c>
      <c r="I31" s="30" t="s">
        <v>40</v>
      </c>
      <c r="J31" s="30" t="s">
        <v>80</v>
      </c>
      <c r="K31" s="30" t="s">
        <v>67</v>
      </c>
      <c r="L31" s="29" t="s">
        <v>59</v>
      </c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</row>
    <row r="32" spans="1:28" ht="22.5" customHeight="1" x14ac:dyDescent="0.25">
      <c r="A32" s="15"/>
      <c r="B32" s="23">
        <v>11</v>
      </c>
      <c r="C32" s="24">
        <v>46401</v>
      </c>
      <c r="D32" s="25" t="s">
        <v>81</v>
      </c>
      <c r="E32" s="25" t="s">
        <v>17</v>
      </c>
      <c r="F32" s="26" t="s">
        <v>37</v>
      </c>
      <c r="G32" s="25" t="s">
        <v>16</v>
      </c>
      <c r="H32" s="26" t="s">
        <v>82</v>
      </c>
      <c r="I32" s="26" t="s">
        <v>39</v>
      </c>
      <c r="J32" s="26" t="s">
        <v>40</v>
      </c>
      <c r="K32" s="26" t="s">
        <v>41</v>
      </c>
      <c r="L32" s="25" t="s">
        <v>42</v>
      </c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</row>
    <row r="33" spans="1:28" ht="22.5" customHeight="1" x14ac:dyDescent="0.25">
      <c r="A33" s="15"/>
      <c r="B33" s="27">
        <v>12</v>
      </c>
      <c r="C33" s="28">
        <v>46401</v>
      </c>
      <c r="D33" s="29" t="s">
        <v>83</v>
      </c>
      <c r="E33" s="29" t="s">
        <v>17</v>
      </c>
      <c r="F33" s="30" t="s">
        <v>61</v>
      </c>
      <c r="G33" s="29" t="s">
        <v>24</v>
      </c>
      <c r="H33" s="30" t="s">
        <v>84</v>
      </c>
      <c r="I33" s="30" t="s">
        <v>85</v>
      </c>
      <c r="J33" s="30" t="s">
        <v>86</v>
      </c>
      <c r="K33" s="30" t="s">
        <v>63</v>
      </c>
      <c r="L33" s="29" t="s">
        <v>42</v>
      </c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</row>
    <row r="34" spans="1:28" ht="22.5" customHeight="1" x14ac:dyDescent="0.25">
      <c r="A34" s="15"/>
      <c r="B34" s="23">
        <v>13</v>
      </c>
      <c r="C34" s="24">
        <v>46401</v>
      </c>
      <c r="D34" s="25" t="s">
        <v>87</v>
      </c>
      <c r="E34" s="25" t="s">
        <v>21</v>
      </c>
      <c r="F34" s="26" t="s">
        <v>44</v>
      </c>
      <c r="G34" s="25" t="s">
        <v>22</v>
      </c>
      <c r="H34" s="26" t="s">
        <v>88</v>
      </c>
      <c r="I34" s="26" t="s">
        <v>89</v>
      </c>
      <c r="J34" s="26" t="s">
        <v>90</v>
      </c>
      <c r="K34" s="26" t="s">
        <v>58</v>
      </c>
      <c r="L34" s="25" t="s">
        <v>59</v>
      </c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</row>
    <row r="35" spans="1:28" ht="22.5" customHeight="1" x14ac:dyDescent="0.25">
      <c r="A35" s="15"/>
      <c r="B35" s="27">
        <v>14</v>
      </c>
      <c r="C35" s="28">
        <v>46402</v>
      </c>
      <c r="D35" s="29" t="s">
        <v>91</v>
      </c>
      <c r="E35" s="29" t="s">
        <v>17</v>
      </c>
      <c r="F35" s="30" t="s">
        <v>48</v>
      </c>
      <c r="G35" s="29" t="s">
        <v>20</v>
      </c>
      <c r="H35" s="30" t="s">
        <v>92</v>
      </c>
      <c r="I35" s="30" t="s">
        <v>46</v>
      </c>
      <c r="J35" s="30" t="s">
        <v>93</v>
      </c>
      <c r="K35" s="30" t="s">
        <v>52</v>
      </c>
      <c r="L35" s="29" t="s">
        <v>42</v>
      </c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</row>
    <row r="36" spans="1:28" ht="22.5" customHeight="1" x14ac:dyDescent="0.25">
      <c r="A36" s="15"/>
      <c r="B36" s="23"/>
      <c r="C36" s="24"/>
      <c r="D36" s="25"/>
      <c r="E36" s="25"/>
      <c r="F36" s="26"/>
      <c r="G36" s="25"/>
      <c r="H36" s="26"/>
      <c r="I36" s="26"/>
      <c r="J36" s="26"/>
      <c r="K36" s="26"/>
      <c r="L36" s="2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</row>
    <row r="37" spans="1:28" ht="22.5" customHeight="1" x14ac:dyDescent="0.25">
      <c r="A37" s="15"/>
      <c r="B37" s="27"/>
      <c r="C37" s="28"/>
      <c r="D37" s="29"/>
      <c r="E37" s="29"/>
      <c r="F37" s="30"/>
      <c r="G37" s="29"/>
      <c r="H37" s="30"/>
      <c r="I37" s="30"/>
      <c r="J37" s="30"/>
      <c r="K37" s="30"/>
      <c r="L37" s="29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</row>
    <row r="38" spans="1:28" ht="22.5" customHeight="1" x14ac:dyDescent="0.25">
      <c r="A38" s="15"/>
      <c r="B38" s="23"/>
      <c r="C38" s="24"/>
      <c r="D38" s="25"/>
      <c r="E38" s="25"/>
      <c r="F38" s="26"/>
      <c r="G38" s="25"/>
      <c r="H38" s="26"/>
      <c r="I38" s="26"/>
      <c r="J38" s="26"/>
      <c r="K38" s="26"/>
      <c r="L38" s="2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</row>
    <row r="39" spans="1:28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</row>
    <row r="40" spans="1:28" x14ac:dyDescent="0.25">
      <c r="A40" s="15"/>
      <c r="B40" s="36" t="s">
        <v>94</v>
      </c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</row>
    <row r="41" spans="1:28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</row>
    <row r="42" spans="1:28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</row>
    <row r="43" spans="1:28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</row>
    <row r="44" spans="1:28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</row>
    <row r="45" spans="1:28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</row>
    <row r="46" spans="1:28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</row>
    <row r="47" spans="1:28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</row>
    <row r="48" spans="1:28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</row>
    <row r="49" spans="1:28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</row>
    <row r="50" spans="1:28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</row>
    <row r="51" spans="1:28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</row>
    <row r="52" spans="1:28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</row>
    <row r="53" spans="1:28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</row>
    <row r="54" spans="1:28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</row>
    <row r="55" spans="1:28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</row>
    <row r="56" spans="1:28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</row>
    <row r="57" spans="1:28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</row>
    <row r="58" spans="1:28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</row>
  </sheetData>
  <mergeCells count="42">
    <mergeCell ref="B17:C17"/>
    <mergeCell ref="D17:G17"/>
    <mergeCell ref="I17:K18"/>
    <mergeCell ref="L17:L18"/>
    <mergeCell ref="B40:L40"/>
    <mergeCell ref="B15:C15"/>
    <mergeCell ref="D15:G15"/>
    <mergeCell ref="B16:C16"/>
    <mergeCell ref="D16:G16"/>
    <mergeCell ref="I16:L16"/>
    <mergeCell ref="B13:C13"/>
    <mergeCell ref="D13:G13"/>
    <mergeCell ref="J13:K13"/>
    <mergeCell ref="B14:C14"/>
    <mergeCell ref="D14:G14"/>
    <mergeCell ref="J14:K14"/>
    <mergeCell ref="B11:H11"/>
    <mergeCell ref="I11:L11"/>
    <mergeCell ref="B12:C12"/>
    <mergeCell ref="D12:G12"/>
    <mergeCell ref="J12:K12"/>
    <mergeCell ref="B8:C9"/>
    <mergeCell ref="D8:E9"/>
    <mergeCell ref="F8:G9"/>
    <mergeCell ref="H8:I9"/>
    <mergeCell ref="J8:L9"/>
    <mergeCell ref="B7:C7"/>
    <mergeCell ref="D7:E7"/>
    <mergeCell ref="F7:G7"/>
    <mergeCell ref="H7:I7"/>
    <mergeCell ref="J7:L7"/>
    <mergeCell ref="B6:C6"/>
    <mergeCell ref="D6:E6"/>
    <mergeCell ref="F6:G6"/>
    <mergeCell ref="H6:I6"/>
    <mergeCell ref="J6:L6"/>
    <mergeCell ref="B1:B3"/>
    <mergeCell ref="C1:G1"/>
    <mergeCell ref="J1:L1"/>
    <mergeCell ref="C2:G2"/>
    <mergeCell ref="J2:L2"/>
    <mergeCell ref="J3:L3"/>
  </mergeCells>
  <conditionalFormatting sqref="G22:G38">
    <cfRule type="expression" dxfId="8" priority="2">
      <formula>$G22="Störung"</formula>
    </cfRule>
    <cfRule type="expression" dxfId="7" priority="3">
      <formula>$G22="Betrieb"</formula>
    </cfRule>
    <cfRule type="expression" dxfId="6" priority="4">
      <formula>$G22="Prüfung"</formula>
    </cfRule>
    <cfRule type="expression" dxfId="5" priority="5">
      <formula>$G22="Wartung"</formula>
    </cfRule>
    <cfRule type="expression" dxfId="4" priority="6">
      <formula>$G22="Reinigung"</formula>
    </cfRule>
    <cfRule type="expression" dxfId="3" priority="7">
      <formula>$G22="Ereignis"</formula>
    </cfRule>
  </conditionalFormatting>
  <conditionalFormatting sqref="L22:L38">
    <cfRule type="expression" dxfId="2" priority="8">
      <formula>$L22="Erledigt"</formula>
    </cfRule>
    <cfRule type="expression" dxfId="1" priority="9">
      <formula>$L22="Offen"</formula>
    </cfRule>
    <cfRule type="expression" dxfId="0" priority="10">
      <formula>$L22="In Arbeit"</formula>
    </cfRule>
  </conditionalFormatting>
  <dataValidations count="4">
    <dataValidation type="list" allowBlank="1" sqref="E22:E38" xr:uid="{00000000-0002-0000-0000-000000000000}">
      <formula1>"Früh,Spät,Nacht"</formula1>
      <formula2>0</formula2>
    </dataValidation>
    <dataValidation type="list" allowBlank="1" sqref="F22:F38" xr:uid="{00000000-0002-0000-0000-000001000000}">
      <formula1>"Produktion,Versorgung,Energie,Lager,Haustechnik,Qualität,Sicherheit"</formula1>
      <formula2>0</formula2>
    </dataValidation>
    <dataValidation type="list" allowBlank="1" sqref="G22:G38" xr:uid="{00000000-0002-0000-0000-000002000000}">
      <formula1>"Betrieb,Prüfung,Wartung,Störung,Reinigung,Ereignis"</formula1>
      <formula2>0</formula2>
    </dataValidation>
    <dataValidation type="list" allowBlank="1" sqref="L22:L38" xr:uid="{00000000-0002-0000-0000-000003000000}">
      <formula1>"Offen,In Arbeit,Erledigt"</formula1>
      <formula2>0</formula2>
    </dataValidation>
  </dataValidations>
  <pageMargins left="0.25" right="0.25" top="0.3" bottom="0.3" header="0.511811023622047" footer="0.511811023622047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40"/>
  <sheetViews>
    <sheetView showGridLines="0" zoomScaleNormal="100" workbookViewId="0"/>
  </sheetViews>
  <sheetFormatPr baseColWidth="10" defaultColWidth="8.7109375" defaultRowHeight="15" x14ac:dyDescent="0.25"/>
  <cols>
    <col min="1" max="1" width="3" customWidth="1"/>
    <col min="2" max="2" width="28" customWidth="1"/>
    <col min="3" max="3" width="96" customWidth="1"/>
    <col min="4" max="4" width="3" customWidth="1"/>
  </cols>
  <sheetData>
    <row r="1" spans="1:4" ht="27.75" customHeight="1" x14ac:dyDescent="0.25">
      <c r="A1" s="37" t="s">
        <v>95</v>
      </c>
      <c r="B1" s="37"/>
      <c r="C1" s="37"/>
      <c r="D1" s="37"/>
    </row>
    <row r="2" spans="1:4" ht="18" customHeight="1" x14ac:dyDescent="0.25">
      <c r="A2" s="38" t="s">
        <v>96</v>
      </c>
      <c r="B2" s="38"/>
      <c r="C2" s="38"/>
      <c r="D2" s="38"/>
    </row>
    <row r="3" spans="1:4" x14ac:dyDescent="0.25">
      <c r="A3" s="15"/>
      <c r="B3" s="15"/>
      <c r="C3" s="15"/>
      <c r="D3" s="15"/>
    </row>
    <row r="4" spans="1:4" ht="19.5" customHeight="1" x14ac:dyDescent="0.25">
      <c r="A4" s="15"/>
      <c r="B4" s="39" t="s">
        <v>97</v>
      </c>
      <c r="C4" s="39"/>
      <c r="D4" s="15"/>
    </row>
    <row r="5" spans="1:4" ht="15" customHeight="1" x14ac:dyDescent="0.25">
      <c r="A5" s="15"/>
      <c r="B5" s="40" t="s">
        <v>98</v>
      </c>
      <c r="C5" s="40"/>
      <c r="D5" s="15"/>
    </row>
    <row r="6" spans="1:4" x14ac:dyDescent="0.25">
      <c r="A6" s="15"/>
      <c r="B6" s="40"/>
      <c r="C6" s="40"/>
      <c r="D6" s="15"/>
    </row>
    <row r="7" spans="1:4" x14ac:dyDescent="0.25">
      <c r="A7" s="15"/>
      <c r="B7" s="15"/>
      <c r="C7" s="15"/>
      <c r="D7" s="15"/>
    </row>
    <row r="8" spans="1:4" ht="19.5" customHeight="1" x14ac:dyDescent="0.25">
      <c r="A8" s="15"/>
      <c r="B8" s="39" t="s">
        <v>99</v>
      </c>
      <c r="C8" s="39"/>
      <c r="D8" s="15"/>
    </row>
    <row r="9" spans="1:4" ht="15.75" customHeight="1" x14ac:dyDescent="0.25">
      <c r="A9" s="15"/>
      <c r="B9" s="31" t="s">
        <v>25</v>
      </c>
      <c r="C9" s="32" t="s">
        <v>100</v>
      </c>
      <c r="D9" s="15"/>
    </row>
    <row r="10" spans="1:4" ht="15.75" customHeight="1" x14ac:dyDescent="0.25">
      <c r="A10" s="15"/>
      <c r="B10" s="31" t="s">
        <v>101</v>
      </c>
      <c r="C10" s="32" t="s">
        <v>102</v>
      </c>
      <c r="D10" s="15"/>
    </row>
    <row r="11" spans="1:4" ht="15.75" customHeight="1" x14ac:dyDescent="0.25">
      <c r="A11" s="15"/>
      <c r="B11" s="31" t="s">
        <v>28</v>
      </c>
      <c r="C11" s="32" t="s">
        <v>103</v>
      </c>
      <c r="D11" s="15"/>
    </row>
    <row r="12" spans="1:4" ht="15.75" customHeight="1" x14ac:dyDescent="0.25">
      <c r="A12" s="15"/>
      <c r="B12" s="31" t="s">
        <v>29</v>
      </c>
      <c r="C12" s="32" t="s">
        <v>104</v>
      </c>
      <c r="D12" s="15"/>
    </row>
    <row r="13" spans="1:4" ht="15.75" customHeight="1" x14ac:dyDescent="0.25">
      <c r="A13" s="15"/>
      <c r="B13" s="31" t="s">
        <v>30</v>
      </c>
      <c r="C13" s="32" t="s">
        <v>105</v>
      </c>
      <c r="D13" s="15"/>
    </row>
    <row r="14" spans="1:4" ht="15.75" customHeight="1" x14ac:dyDescent="0.25">
      <c r="A14" s="15"/>
      <c r="B14" s="31" t="s">
        <v>31</v>
      </c>
      <c r="C14" s="32" t="s">
        <v>106</v>
      </c>
      <c r="D14" s="15"/>
    </row>
    <row r="15" spans="1:4" ht="15.75" customHeight="1" x14ac:dyDescent="0.25">
      <c r="A15" s="15"/>
      <c r="B15" s="31" t="s">
        <v>32</v>
      </c>
      <c r="C15" s="32" t="s">
        <v>107</v>
      </c>
      <c r="D15" s="15"/>
    </row>
    <row r="16" spans="1:4" ht="15.75" customHeight="1" x14ac:dyDescent="0.25">
      <c r="A16" s="15"/>
      <c r="B16" s="31" t="s">
        <v>33</v>
      </c>
      <c r="C16" s="32" t="s">
        <v>108</v>
      </c>
      <c r="D16" s="15"/>
    </row>
    <row r="17" spans="1:4" ht="15.75" customHeight="1" x14ac:dyDescent="0.25">
      <c r="A17" s="15"/>
      <c r="B17" s="31" t="s">
        <v>34</v>
      </c>
      <c r="C17" s="32" t="s">
        <v>109</v>
      </c>
      <c r="D17" s="15"/>
    </row>
    <row r="18" spans="1:4" ht="15.75" customHeight="1" x14ac:dyDescent="0.25">
      <c r="A18" s="15"/>
      <c r="B18" s="31" t="s">
        <v>35</v>
      </c>
      <c r="C18" s="32" t="s">
        <v>110</v>
      </c>
      <c r="D18" s="15"/>
    </row>
    <row r="19" spans="1:4" x14ac:dyDescent="0.25">
      <c r="A19" s="15"/>
      <c r="B19" s="15"/>
      <c r="C19" s="15"/>
      <c r="D19" s="15"/>
    </row>
    <row r="20" spans="1:4" ht="19.5" customHeight="1" x14ac:dyDescent="0.25">
      <c r="A20" s="15"/>
      <c r="B20" s="39" t="s">
        <v>111</v>
      </c>
      <c r="C20" s="39"/>
      <c r="D20" s="15"/>
    </row>
    <row r="21" spans="1:4" ht="15.75" customHeight="1" x14ac:dyDescent="0.25">
      <c r="A21" s="15"/>
      <c r="B21" s="31" t="s">
        <v>112</v>
      </c>
      <c r="C21" s="32" t="s">
        <v>113</v>
      </c>
      <c r="D21" s="15"/>
    </row>
    <row r="22" spans="1:4" ht="15.75" customHeight="1" x14ac:dyDescent="0.25">
      <c r="A22" s="15"/>
      <c r="B22" s="31" t="s">
        <v>114</v>
      </c>
      <c r="C22" s="32" t="s">
        <v>115</v>
      </c>
      <c r="D22" s="15"/>
    </row>
    <row r="23" spans="1:4" ht="15.75" customHeight="1" x14ac:dyDescent="0.25">
      <c r="A23" s="15"/>
      <c r="B23" s="31" t="s">
        <v>116</v>
      </c>
      <c r="C23" s="32" t="s">
        <v>117</v>
      </c>
      <c r="D23" s="15"/>
    </row>
    <row r="24" spans="1:4" ht="15.75" customHeight="1" x14ac:dyDescent="0.25">
      <c r="A24" s="15"/>
      <c r="B24" s="31" t="s">
        <v>118</v>
      </c>
      <c r="C24" s="32" t="s">
        <v>119</v>
      </c>
      <c r="D24" s="15"/>
    </row>
    <row r="25" spans="1:4" ht="15.75" customHeight="1" x14ac:dyDescent="0.25">
      <c r="A25" s="15"/>
      <c r="B25" s="31" t="s">
        <v>120</v>
      </c>
      <c r="C25" s="32" t="s">
        <v>121</v>
      </c>
      <c r="D25" s="15"/>
    </row>
    <row r="26" spans="1:4" x14ac:dyDescent="0.25">
      <c r="A26" s="15"/>
      <c r="B26" s="15"/>
      <c r="C26" s="15"/>
      <c r="D26" s="15"/>
    </row>
    <row r="27" spans="1:4" ht="27.75" customHeight="1" x14ac:dyDescent="0.25">
      <c r="A27" s="15"/>
      <c r="B27" s="41" t="s">
        <v>122</v>
      </c>
      <c r="C27" s="41"/>
      <c r="D27" s="15"/>
    </row>
    <row r="28" spans="1:4" x14ac:dyDescent="0.25">
      <c r="A28" s="15"/>
      <c r="B28" s="15"/>
      <c r="C28" s="15"/>
      <c r="D28" s="15"/>
    </row>
    <row r="29" spans="1:4" x14ac:dyDescent="0.25">
      <c r="A29" s="15"/>
      <c r="B29" s="15"/>
      <c r="C29" s="15"/>
      <c r="D29" s="15"/>
    </row>
    <row r="30" spans="1:4" x14ac:dyDescent="0.25">
      <c r="A30" s="15"/>
      <c r="B30" s="15"/>
      <c r="C30" s="15"/>
      <c r="D30" s="15"/>
    </row>
    <row r="31" spans="1:4" x14ac:dyDescent="0.25">
      <c r="A31" s="15"/>
      <c r="B31" s="15"/>
      <c r="C31" s="15"/>
      <c r="D31" s="15"/>
    </row>
    <row r="32" spans="1:4" x14ac:dyDescent="0.25">
      <c r="A32" s="15"/>
      <c r="B32" s="15"/>
      <c r="C32" s="15"/>
      <c r="D32" s="15"/>
    </row>
    <row r="33" spans="1:4" x14ac:dyDescent="0.25">
      <c r="A33" s="15"/>
      <c r="B33" s="15"/>
      <c r="C33" s="15"/>
      <c r="D33" s="15"/>
    </row>
    <row r="34" spans="1:4" x14ac:dyDescent="0.25">
      <c r="A34" s="15"/>
      <c r="B34" s="15"/>
      <c r="C34" s="15"/>
      <c r="D34" s="15"/>
    </row>
    <row r="35" spans="1:4" x14ac:dyDescent="0.25">
      <c r="A35" s="15"/>
      <c r="B35" s="15"/>
      <c r="C35" s="15"/>
      <c r="D35" s="15"/>
    </row>
    <row r="36" spans="1:4" x14ac:dyDescent="0.25">
      <c r="A36" s="15"/>
      <c r="B36" s="15"/>
      <c r="C36" s="15"/>
      <c r="D36" s="15"/>
    </row>
    <row r="37" spans="1:4" x14ac:dyDescent="0.25">
      <c r="A37" s="15"/>
      <c r="B37" s="15"/>
      <c r="C37" s="15"/>
      <c r="D37" s="15"/>
    </row>
    <row r="38" spans="1:4" x14ac:dyDescent="0.25">
      <c r="A38" s="15"/>
      <c r="B38" s="15"/>
      <c r="C38" s="15"/>
      <c r="D38" s="15"/>
    </row>
    <row r="39" spans="1:4" x14ac:dyDescent="0.25">
      <c r="A39" s="15"/>
      <c r="B39" s="15"/>
      <c r="C39" s="15"/>
      <c r="D39" s="15"/>
    </row>
    <row r="40" spans="1:4" x14ac:dyDescent="0.25">
      <c r="A40" s="15"/>
      <c r="B40" s="15"/>
      <c r="C40" s="15"/>
      <c r="D40" s="15"/>
    </row>
  </sheetData>
  <mergeCells count="7">
    <mergeCell ref="B20:C20"/>
    <mergeCell ref="B27:C27"/>
    <mergeCell ref="A1:D1"/>
    <mergeCell ref="A2:D2"/>
    <mergeCell ref="B4:C4"/>
    <mergeCell ref="B5:C6"/>
    <mergeCell ref="B8:C8"/>
  </mergeCells>
  <pageMargins left="0.25" right="0.25" top="0.3" bottom="0.3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Betriebstagebuch</vt:lpstr>
      <vt:lpstr>Anleitung</vt:lpstr>
      <vt:lpstr>Betriebstagebuch!Drucktitel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2026-10-10T09:54:40Z</dcterms:created>
  <dcterms:modified xsi:type="dcterms:W3CDTF">2026-10-11T09:20:48Z</dcterms:modified>
  <dc:language>en-US</dc:language>
</cp:coreProperties>
</file>